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87.20\omts\ПАТИЯ\ТОРГИ  Трубы стальные МТС 2025г\"/>
    </mc:Choice>
  </mc:AlternateContent>
  <bookViews>
    <workbookView xWindow="0" yWindow="0" windowWidth="20640" windowHeight="717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K34" i="1" l="1"/>
  <c r="J34" i="1"/>
  <c r="F34" i="1" l="1"/>
  <c r="J5" i="1" l="1"/>
  <c r="M33" i="1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N3" i="1" s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34" i="1" s="1"/>
  <c r="L9" i="1"/>
  <c r="L8" i="1"/>
  <c r="L7" i="1"/>
  <c r="L6" i="1"/>
  <c r="L5" i="1"/>
  <c r="L4" i="1"/>
  <c r="L3" i="1"/>
  <c r="K33" i="1" l="1"/>
  <c r="N33" i="1"/>
  <c r="K32" i="1"/>
  <c r="N32" i="1"/>
  <c r="K31" i="1"/>
  <c r="N31" i="1"/>
  <c r="K30" i="1"/>
  <c r="N30" i="1"/>
  <c r="K29" i="1"/>
  <c r="N29" i="1"/>
  <c r="K28" i="1"/>
  <c r="N28" i="1"/>
  <c r="K27" i="1"/>
  <c r="J33" i="1"/>
  <c r="J32" i="1"/>
  <c r="J31" i="1"/>
  <c r="J30" i="1"/>
  <c r="J29" i="1"/>
  <c r="J28" i="1"/>
  <c r="J27" i="1"/>
  <c r="N27" i="1" l="1"/>
  <c r="N21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4" i="1"/>
  <c r="J3" i="1"/>
  <c r="N20" i="1" l="1"/>
  <c r="N19" i="1"/>
  <c r="N23" i="1"/>
  <c r="N6" i="1"/>
  <c r="N8" i="1"/>
  <c r="N9" i="1"/>
  <c r="N10" i="1"/>
  <c r="N11" i="1"/>
  <c r="N12" i="1"/>
  <c r="N13" i="1"/>
  <c r="N14" i="1"/>
  <c r="N15" i="1"/>
  <c r="N26" i="1"/>
  <c r="N25" i="1"/>
  <c r="N24" i="1"/>
  <c r="N22" i="1"/>
  <c r="N18" i="1"/>
  <c r="N17" i="1"/>
  <c r="N16" i="1"/>
  <c r="N7" i="1"/>
  <c r="N5" i="1"/>
  <c r="N4" i="1"/>
  <c r="N34" i="1" l="1"/>
</calcChain>
</file>

<file path=xl/sharedStrings.xml><?xml version="1.0" encoding="utf-8"?>
<sst xmlns="http://schemas.openxmlformats.org/spreadsheetml/2006/main" count="167" uniqueCount="87">
  <si>
    <t>№п/п</t>
  </si>
  <si>
    <t>Перечень материалов</t>
  </si>
  <si>
    <t>Марка. Размер. Тех. характеристика</t>
  </si>
  <si>
    <t>ГОСТ, ТУ</t>
  </si>
  <si>
    <t>Ед. изм</t>
  </si>
  <si>
    <t>Общее кол-во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</si>
  <si>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</si>
  <si>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</si>
  <si>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</si>
  <si>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</si>
  <si>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</si>
  <si>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</si>
  <si>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</si>
  <si>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</si>
  <si>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</si>
  <si>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</si>
  <si>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</si>
  <si>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</si>
  <si>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</si>
  <si>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</si>
  <si>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</si>
  <si>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</si>
  <si>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</si>
  <si>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</si>
  <si>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</si>
  <si>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</si>
  <si>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</si>
  <si>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</si>
  <si>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</si>
  <si>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</si>
  <si>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ИТОГО</t>
  </si>
  <si>
    <t>Среднеарифм. Цена за ед. руб. с учетом НДС</t>
  </si>
  <si>
    <t>Среднеарифм. Стоимость за ед. руб. с учетом НДС</t>
  </si>
  <si>
    <t>т</t>
  </si>
  <si>
    <t>Цена за ед. руб. с НДС  КП №1</t>
  </si>
  <si>
    <t>Цена за ед. руб. с НДС  КП №2</t>
  </si>
  <si>
    <t>Цена за ед. руб. с НДС  КП №3</t>
  </si>
  <si>
    <t>Стоимость, руб. с учетом НДС КА№1</t>
  </si>
  <si>
    <t>Стоимость, руб. с учетом НДС КА№2</t>
  </si>
  <si>
    <t>Стоимость, руб. с учетом НДС КА№3</t>
  </si>
  <si>
    <t>тонн</t>
  </si>
  <si>
    <t>Труба х/д  б/ш ст.20</t>
  </si>
  <si>
    <t>Труба г/д  б/ш ст.20</t>
  </si>
  <si>
    <t xml:space="preserve">Труба КВД  б/ш ст.20 </t>
  </si>
  <si>
    <t>Труба г/д  б/ш ст.12х18н10т</t>
  </si>
  <si>
    <t>Труба эл/св ст.20 (10)</t>
  </si>
  <si>
    <t>Труба водогазопроводная (ВГП)</t>
  </si>
  <si>
    <t xml:space="preserve">ф25х3,5 </t>
  </si>
  <si>
    <t>8734-78</t>
  </si>
  <si>
    <t xml:space="preserve">ф32х3,5 </t>
  </si>
  <si>
    <t xml:space="preserve">ф38х3 </t>
  </si>
  <si>
    <t xml:space="preserve">ф57х3,5 </t>
  </si>
  <si>
    <t>8732-78</t>
  </si>
  <si>
    <t xml:space="preserve">ф60х3,5 </t>
  </si>
  <si>
    <t xml:space="preserve">ф76х4,0 </t>
  </si>
  <si>
    <t xml:space="preserve">ф83х4 </t>
  </si>
  <si>
    <t xml:space="preserve">ф108х4 </t>
  </si>
  <si>
    <t>ф 159х10</t>
  </si>
  <si>
    <t>ф 219х10</t>
  </si>
  <si>
    <t xml:space="preserve">ф16х2 </t>
  </si>
  <si>
    <t>14-3р-55-2001</t>
  </si>
  <si>
    <t>ф20х2,0</t>
  </si>
  <si>
    <t>9941-81</t>
  </si>
  <si>
    <t>ф32х3</t>
  </si>
  <si>
    <t>ф38х3,5</t>
  </si>
  <si>
    <t>ф60х4</t>
  </si>
  <si>
    <t>ф57х4</t>
  </si>
  <si>
    <t xml:space="preserve"> 10704-91</t>
  </si>
  <si>
    <t>ф76х4</t>
  </si>
  <si>
    <t>ф89х4</t>
  </si>
  <si>
    <t>ф108х4</t>
  </si>
  <si>
    <t>ф114х4</t>
  </si>
  <si>
    <t>ф 159х6</t>
  </si>
  <si>
    <t>ф 219х7</t>
  </si>
  <si>
    <t>ф273х8</t>
  </si>
  <si>
    <t xml:space="preserve">ф325х8 </t>
  </si>
  <si>
    <t xml:space="preserve">ф426х8 </t>
  </si>
  <si>
    <t xml:space="preserve">ф530х10 </t>
  </si>
  <si>
    <t xml:space="preserve">ф15х2,8 </t>
  </si>
  <si>
    <t>3262-75</t>
  </si>
  <si>
    <t>ф20х2,8</t>
  </si>
  <si>
    <t xml:space="preserve">ф25х2,8 </t>
  </si>
  <si>
    <t xml:space="preserve">ф32х3,2 </t>
  </si>
  <si>
    <t xml:space="preserve">ф40х3,5 </t>
  </si>
  <si>
    <t>Расчет НМЦД поставка Труб стальных для нужд филиала "Махачкалинские тепловые сети" АО "ЕОРД" в 2025 году</t>
  </si>
  <si>
    <t>Начальник ОМТО</t>
  </si>
  <si>
    <t>Юркин И.В.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</si>
</sst>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\ _₽"/>
  </numFmts>
  <fonts count="2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8">
    <xf numFmtId="0" fontId="0" fillId="0" borderId="0"/>
    <xf numFmtId="0" fontId="2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6" fillId="4" borderId="2" applyNumberFormat="0" applyAlignment="0" applyProtection="0"/>
    <xf numFmtId="0" fontId="7" fillId="11" borderId="3" applyNumberFormat="0" applyAlignment="0" applyProtection="0"/>
    <xf numFmtId="0" fontId="8" fillId="11" borderId="2" applyNumberFormat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3" fillId="12" borderId="8" applyNumberFormat="0" applyAlignment="0" applyProtection="0"/>
    <xf numFmtId="0" fontId="14" fillId="0" borderId="0" applyNumberFormat="0" applyFill="0" applyBorder="0" applyAlignment="0" applyProtection="0"/>
    <xf numFmtId="0" fontId="15" fillId="13" borderId="0" applyNumberFormat="0" applyBorder="0" applyAlignment="0" applyProtection="0"/>
    <xf numFmtId="0" fontId="21" fillId="0" borderId="0"/>
    <xf numFmtId="0" fontId="16" fillId="2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14" borderId="9" applyNumberFormat="0" applyFont="0" applyAlignment="0" applyProtection="0"/>
    <xf numFmtId="9" fontId="2" fillId="0" borderId="0" applyFont="0" applyFill="0" applyBorder="0" applyAlignment="0" applyProtection="0"/>
    <xf numFmtId="0" fontId="18" fillId="0" borderId="10" applyNumberFormat="0" applyFill="0" applyAlignment="0" applyProtection="0"/>
    <xf numFmtId="0" fontId="3" fillId="0" borderId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</cellStyleXfs>
  <cellXfs count="38">
    <xf numFmtId="0" fontId="0" fillId="0" borderId="0" xfId="0"/>
    <xf numFmtId="164" fontId="0" fillId="0" borderId="0" xfId="0" applyNumberFormat="1"/>
    <xf numFmtId="43" fontId="0" fillId="0" borderId="0" xfId="0" applyNumberFormat="1"/>
    <xf numFmtId="43" fontId="1" fillId="0" borderId="0" xfId="0" applyNumberFormat="1" applyFont="1"/>
    <xf numFmtId="0" fontId="22" fillId="0" borderId="1" xfId="0" applyFont="1" applyBorder="1"/>
    <xf numFmtId="43" fontId="22" fillId="0" borderId="1" xfId="0" applyNumberFormat="1" applyFont="1" applyBorder="1"/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/>
    <xf numFmtId="0" fontId="23" fillId="0" borderId="11" xfId="0" applyFont="1" applyBorder="1" applyAlignment="1">
      <alignment horizontal="center" vertical="center" wrapText="1"/>
    </xf>
    <xf numFmtId="0" fontId="25" fillId="15" borderId="16" xfId="0" applyFont="1" applyFill="1" applyBorder="1" applyAlignment="1">
      <alignment vertical="center" wrapText="1"/>
    </xf>
    <xf numFmtId="164" fontId="22" fillId="0" borderId="1" xfId="0" applyNumberFormat="1" applyFont="1" applyBorder="1" applyAlignment="1">
      <alignment horizontal="right"/>
    </xf>
    <xf numFmtId="43" fontId="22" fillId="0" borderId="1" xfId="0" applyNumberFormat="1" applyFont="1" applyBorder="1" applyAlignment="1">
      <alignment horizontal="right"/>
    </xf>
    <xf numFmtId="43" fontId="22" fillId="0" borderId="11" xfId="0" applyNumberFormat="1" applyFont="1" applyBorder="1" applyAlignment="1">
      <alignment horizontal="right"/>
    </xf>
    <xf numFmtId="0" fontId="22" fillId="0" borderId="1" xfId="0" applyFont="1" applyBorder="1" applyAlignment="1">
      <alignment horizontal="right"/>
    </xf>
    <xf numFmtId="164" fontId="23" fillId="0" borderId="1" xfId="0" applyNumberFormat="1" applyFont="1" applyBorder="1" applyAlignment="1"/>
    <xf numFmtId="43" fontId="23" fillId="0" borderId="1" xfId="0" applyNumberFormat="1" applyFont="1" applyBorder="1" applyAlignment="1"/>
    <xf numFmtId="43" fontId="22" fillId="0" borderId="11" xfId="0" applyNumberFormat="1" applyFont="1" applyBorder="1" applyAlignment="1"/>
    <xf numFmtId="43" fontId="23" fillId="0" borderId="11" xfId="0" applyNumberFormat="1" applyFont="1" applyBorder="1" applyAlignment="1"/>
    <xf numFmtId="0" fontId="23" fillId="0" borderId="1" xfId="0" applyFont="1" applyBorder="1" applyAlignment="1">
      <alignment wrapText="1"/>
    </xf>
    <xf numFmtId="0" fontId="24" fillId="0" borderId="12" xfId="0" applyFont="1" applyBorder="1" applyAlignment="1"/>
    <xf numFmtId="0" fontId="25" fillId="0" borderId="13" xfId="0" applyFont="1" applyBorder="1" applyAlignment="1">
      <alignment vertical="center"/>
    </xf>
    <xf numFmtId="0" fontId="25" fillId="0" borderId="14" xfId="0" applyFont="1" applyBorder="1" applyAlignment="1">
      <alignment horizontal="justify" vertical="center" wrapText="1"/>
    </xf>
    <xf numFmtId="0" fontId="25" fillId="0" borderId="14" xfId="0" applyFont="1" applyBorder="1" applyAlignment="1">
      <alignment horizontal="justify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vertical="center"/>
    </xf>
    <xf numFmtId="0" fontId="25" fillId="0" borderId="16" xfId="0" applyFont="1" applyBorder="1" applyAlignment="1">
      <alignment horizontal="justify" vertical="center" wrapText="1"/>
    </xf>
    <xf numFmtId="0" fontId="25" fillId="0" borderId="16" xfId="0" applyFont="1" applyBorder="1" applyAlignment="1">
      <alignment horizontal="justify" vertical="center"/>
    </xf>
    <xf numFmtId="0" fontId="25" fillId="0" borderId="16" xfId="0" applyFont="1" applyBorder="1" applyAlignment="1">
      <alignment horizontal="center" vertical="center"/>
    </xf>
    <xf numFmtId="0" fontId="25" fillId="15" borderId="15" xfId="0" applyFont="1" applyFill="1" applyBorder="1" applyAlignment="1">
      <alignment vertical="center"/>
    </xf>
    <xf numFmtId="0" fontId="25" fillId="15" borderId="16" xfId="0" applyFont="1" applyFill="1" applyBorder="1" applyAlignment="1">
      <alignment horizontal="justify" vertical="center" wrapText="1"/>
    </xf>
    <xf numFmtId="0" fontId="25" fillId="15" borderId="16" xfId="0" applyFont="1" applyFill="1" applyBorder="1" applyAlignment="1">
      <alignment horizontal="justify" vertical="center"/>
    </xf>
    <xf numFmtId="0" fontId="25" fillId="15" borderId="16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justify" vertical="center"/>
    </xf>
    <xf numFmtId="0" fontId="25" fillId="15" borderId="17" xfId="0" applyFont="1" applyFill="1" applyBorder="1" applyAlignment="1">
      <alignment vertical="center" wrapText="1"/>
    </xf>
    <xf numFmtId="0" fontId="22" fillId="15" borderId="15" xfId="0" applyFont="1" applyFill="1" applyBorder="1" applyAlignment="1">
      <alignment horizontal="justify" vertical="center"/>
    </xf>
    <xf numFmtId="0" fontId="1" fillId="0" borderId="0" xfId="0" applyFont="1"/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1"/>
    <cellStyle name="Плохой 2" xfId="20"/>
    <cellStyle name="Пояснение 2" xfId="21"/>
    <cellStyle name="Примечание 2" xfId="22"/>
    <cellStyle name="Процентный 2" xfId="23"/>
    <cellStyle name="Связанная ячейка 2" xfId="24"/>
    <cellStyle name="Стиль 1" xfId="25"/>
    <cellStyle name="Текст предупреждения 2" xfId="26"/>
    <cellStyle name="Хороший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abSelected="1" workbookViewId="0">
      <selection activeCell="D43" sqref="D43:E43"/>
    </sheetView>
  </sheetViews>
  <sheetFormatPr defaultRowHeight="15" x14ac:dyDescent="0.25"/>
  <cols>
    <col min="1" max="1" width="5" customWidth="1"/>
    <col min="2" max="2" width="36.7109375" customWidth="1"/>
    <col min="3" max="3" width="14.42578125" customWidth="1"/>
    <col min="4" max="4" width="9.140625" customWidth="1"/>
    <col min="5" max="5" width="6.140625" customWidth="1"/>
    <col min="6" max="6" width="7.5703125" customWidth="1"/>
    <col min="7" max="9" width="14.140625" customWidth="1"/>
    <col min="10" max="10" width="15.42578125" customWidth="1"/>
    <col min="11" max="11" width="16" customWidth="1"/>
    <col min="12" max="12" width="15.42578125" customWidth="1"/>
    <col min="13" max="13" width="14.42578125" customWidth="1"/>
    <col min="14" max="14" width="15.85546875" customWidth="1"/>
    <col min="15" max="15" width="13.140625" bestFit="1" customWidth="1"/>
    <col min="16" max="16" width="9.140625" customWidth="1"/>
  </cols>
  <sheetData>
    <row r="1" spans="1:15" ht="15.75" x14ac:dyDescent="0.25">
      <c r="B1" s="21" t="s">
        <v>84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ht="51.75" customHeight="1" thickBot="1" x14ac:dyDescent="0.3">
      <c r="A2" s="7" t="s">
        <v>0</v>
      </c>
      <c r="B2" s="7" t="s">
        <v>1</v>
      </c>
      <c r="C2" s="8" t="s">
        <v>2</v>
      </c>
      <c r="D2" s="7" t="s">
        <v>3</v>
      </c>
      <c r="E2" s="7" t="s">
        <v>4</v>
      </c>
      <c r="F2" s="8" t="s">
        <v>5</v>
      </c>
      <c r="G2" s="8" t="s">
        <v>34</v>
      </c>
      <c r="H2" s="8" t="s">
        <v>35</v>
      </c>
      <c r="I2" s="8" t="s">
        <v>36</v>
      </c>
      <c r="J2" s="8" t="s">
        <v>37</v>
      </c>
      <c r="K2" s="8" t="s">
        <v>38</v>
      </c>
      <c r="L2" s="8" t="s">
        <v>39</v>
      </c>
      <c r="M2" s="10" t="s">
        <v>31</v>
      </c>
      <c r="N2" s="10" t="s">
        <v>32</v>
      </c>
    </row>
    <row r="3" spans="1:15" ht="15.75" thickBot="1" x14ac:dyDescent="0.3">
      <c r="A3" s="6" t="s">
        <v>6</v>
      </c>
      <c r="B3" s="22" t="s">
        <v>41</v>
      </c>
      <c r="C3" s="23" t="s">
        <v>47</v>
      </c>
      <c r="D3" s="24" t="s">
        <v>48</v>
      </c>
      <c r="E3" s="25" t="s">
        <v>33</v>
      </c>
      <c r="F3" s="25">
        <v>6.1</v>
      </c>
      <c r="G3" s="5">
        <v>344000</v>
      </c>
      <c r="H3" s="12">
        <v>363264</v>
      </c>
      <c r="I3" s="12">
        <v>418304</v>
      </c>
      <c r="J3" s="13">
        <f>F3*G3</f>
        <v>2098400</v>
      </c>
      <c r="K3" s="13">
        <f>F3*H3</f>
        <v>2215910.3999999999</v>
      </c>
      <c r="L3" s="13">
        <f>I3*F3</f>
        <v>2551654.3999999999</v>
      </c>
      <c r="M3" s="14">
        <f>(G3+H3+I3)/3</f>
        <v>375189.33333333331</v>
      </c>
      <c r="N3" s="14">
        <f>M3*F3</f>
        <v>2288654.9333333331</v>
      </c>
      <c r="O3" s="2"/>
    </row>
    <row r="4" spans="1:15" ht="15.75" thickBot="1" x14ac:dyDescent="0.3">
      <c r="A4" s="6" t="s">
        <v>7</v>
      </c>
      <c r="B4" s="26" t="s">
        <v>41</v>
      </c>
      <c r="C4" s="27" t="s">
        <v>49</v>
      </c>
      <c r="D4" s="28" t="s">
        <v>48</v>
      </c>
      <c r="E4" s="29" t="s">
        <v>33</v>
      </c>
      <c r="F4" s="29">
        <v>0.5</v>
      </c>
      <c r="G4" s="5">
        <v>319000</v>
      </c>
      <c r="H4" s="12">
        <v>336864</v>
      </c>
      <c r="I4" s="12">
        <v>387904</v>
      </c>
      <c r="J4" s="13">
        <f t="shared" ref="J4:J33" si="0">F4*G4</f>
        <v>159500</v>
      </c>
      <c r="K4" s="13">
        <f t="shared" ref="K4:K33" si="1">F4*H4</f>
        <v>168432</v>
      </c>
      <c r="L4" s="13">
        <f t="shared" ref="L4:L33" si="2">I4*F4</f>
        <v>193952</v>
      </c>
      <c r="M4" s="14">
        <f t="shared" ref="M4:M33" si="3">(G4+H4+I4)/3</f>
        <v>347922.66666666669</v>
      </c>
      <c r="N4" s="14">
        <f t="shared" ref="N4:N33" si="4">M4*F4</f>
        <v>173961.33333333334</v>
      </c>
    </row>
    <row r="5" spans="1:15" ht="15.75" thickBot="1" x14ac:dyDescent="0.3">
      <c r="A5" s="6" t="s">
        <v>8</v>
      </c>
      <c r="B5" s="26" t="s">
        <v>41</v>
      </c>
      <c r="C5" s="27" t="s">
        <v>50</v>
      </c>
      <c r="D5" s="28" t="s">
        <v>48</v>
      </c>
      <c r="E5" s="29" t="s">
        <v>33</v>
      </c>
      <c r="F5" s="29">
        <v>1.5</v>
      </c>
      <c r="G5" s="5">
        <v>284000</v>
      </c>
      <c r="H5" s="12">
        <v>299904</v>
      </c>
      <c r="I5" s="12">
        <v>345344</v>
      </c>
      <c r="J5" s="13">
        <f t="shared" si="0"/>
        <v>426000</v>
      </c>
      <c r="K5" s="13">
        <f t="shared" si="1"/>
        <v>449856</v>
      </c>
      <c r="L5" s="13">
        <f t="shared" si="2"/>
        <v>518016</v>
      </c>
      <c r="M5" s="14">
        <f t="shared" si="3"/>
        <v>309749.33333333331</v>
      </c>
      <c r="N5" s="14">
        <f t="shared" si="4"/>
        <v>464624</v>
      </c>
    </row>
    <row r="6" spans="1:15" ht="15.75" thickBot="1" x14ac:dyDescent="0.3">
      <c r="A6" s="6" t="s">
        <v>9</v>
      </c>
      <c r="B6" s="26" t="s">
        <v>42</v>
      </c>
      <c r="C6" s="27" t="s">
        <v>51</v>
      </c>
      <c r="D6" s="28" t="s">
        <v>52</v>
      </c>
      <c r="E6" s="29" t="s">
        <v>33</v>
      </c>
      <c r="F6" s="29">
        <v>27.700000000000003</v>
      </c>
      <c r="G6" s="5">
        <v>242125</v>
      </c>
      <c r="H6" s="12">
        <v>255684</v>
      </c>
      <c r="I6" s="12">
        <v>294424</v>
      </c>
      <c r="J6" s="13">
        <f t="shared" si="0"/>
        <v>6706862.5000000009</v>
      </c>
      <c r="K6" s="13">
        <f t="shared" si="1"/>
        <v>7082446.8000000007</v>
      </c>
      <c r="L6" s="13">
        <f t="shared" si="2"/>
        <v>8155544.8000000007</v>
      </c>
      <c r="M6" s="14">
        <f t="shared" si="3"/>
        <v>264077.66666666669</v>
      </c>
      <c r="N6" s="14">
        <f t="shared" si="4"/>
        <v>7314951.3666666681</v>
      </c>
    </row>
    <row r="7" spans="1:15" ht="15.75" thickBot="1" x14ac:dyDescent="0.3">
      <c r="A7" s="6" t="s">
        <v>10</v>
      </c>
      <c r="B7" s="30" t="s">
        <v>42</v>
      </c>
      <c r="C7" s="31" t="s">
        <v>53</v>
      </c>
      <c r="D7" s="32" t="s">
        <v>52</v>
      </c>
      <c r="E7" s="33" t="s">
        <v>33</v>
      </c>
      <c r="F7" s="33">
        <v>9</v>
      </c>
      <c r="G7" s="5">
        <v>228375</v>
      </c>
      <c r="H7" s="12">
        <v>241164</v>
      </c>
      <c r="I7" s="12">
        <v>277704</v>
      </c>
      <c r="J7" s="13">
        <f t="shared" si="0"/>
        <v>2055375</v>
      </c>
      <c r="K7" s="13">
        <f t="shared" si="1"/>
        <v>2170476</v>
      </c>
      <c r="L7" s="13">
        <f t="shared" si="2"/>
        <v>2499336</v>
      </c>
      <c r="M7" s="14">
        <f t="shared" si="3"/>
        <v>249081</v>
      </c>
      <c r="N7" s="14">
        <f t="shared" si="4"/>
        <v>2241729</v>
      </c>
    </row>
    <row r="8" spans="1:15" ht="15.75" thickBot="1" x14ac:dyDescent="0.3">
      <c r="A8" s="6" t="s">
        <v>11</v>
      </c>
      <c r="B8" s="30" t="s">
        <v>42</v>
      </c>
      <c r="C8" s="31" t="s">
        <v>54</v>
      </c>
      <c r="D8" s="32" t="s">
        <v>52</v>
      </c>
      <c r="E8" s="33" t="s">
        <v>33</v>
      </c>
      <c r="F8" s="33">
        <v>8</v>
      </c>
      <c r="G8" s="5">
        <v>229625</v>
      </c>
      <c r="H8" s="12">
        <v>242484</v>
      </c>
      <c r="I8" s="12">
        <v>279224</v>
      </c>
      <c r="J8" s="13">
        <f t="shared" si="0"/>
        <v>1837000</v>
      </c>
      <c r="K8" s="13">
        <f t="shared" si="1"/>
        <v>1939872</v>
      </c>
      <c r="L8" s="13">
        <f t="shared" si="2"/>
        <v>2233792</v>
      </c>
      <c r="M8" s="14">
        <f t="shared" si="3"/>
        <v>250444.33333333334</v>
      </c>
      <c r="N8" s="14">
        <f t="shared" si="4"/>
        <v>2003554.6666666667</v>
      </c>
    </row>
    <row r="9" spans="1:15" ht="15.75" thickBot="1" x14ac:dyDescent="0.3">
      <c r="A9" s="6" t="s">
        <v>12</v>
      </c>
      <c r="B9" s="30" t="s">
        <v>42</v>
      </c>
      <c r="C9" s="31" t="s">
        <v>55</v>
      </c>
      <c r="D9" s="32" t="s">
        <v>52</v>
      </c>
      <c r="E9" s="33" t="s">
        <v>33</v>
      </c>
      <c r="F9" s="33">
        <v>6</v>
      </c>
      <c r="G9" s="5">
        <v>229625</v>
      </c>
      <c r="H9" s="13">
        <v>242484</v>
      </c>
      <c r="I9" s="13">
        <v>279224</v>
      </c>
      <c r="J9" s="12">
        <f t="shared" si="0"/>
        <v>1377750</v>
      </c>
      <c r="K9" s="13">
        <f t="shared" si="1"/>
        <v>1454904</v>
      </c>
      <c r="L9" s="13">
        <f t="shared" si="2"/>
        <v>1675344</v>
      </c>
      <c r="M9" s="14">
        <f t="shared" si="3"/>
        <v>250444.33333333334</v>
      </c>
      <c r="N9" s="14">
        <f t="shared" si="4"/>
        <v>1502666</v>
      </c>
    </row>
    <row r="10" spans="1:15" ht="15.75" thickBot="1" x14ac:dyDescent="0.3">
      <c r="A10" s="6" t="s">
        <v>13</v>
      </c>
      <c r="B10" s="30" t="s">
        <v>42</v>
      </c>
      <c r="C10" s="31" t="s">
        <v>56</v>
      </c>
      <c r="D10" s="32" t="s">
        <v>52</v>
      </c>
      <c r="E10" s="33" t="s">
        <v>33</v>
      </c>
      <c r="F10" s="33">
        <v>2</v>
      </c>
      <c r="G10" s="5">
        <v>229625</v>
      </c>
      <c r="H10" s="13">
        <v>242484</v>
      </c>
      <c r="I10" s="13">
        <v>279224</v>
      </c>
      <c r="J10" s="12">
        <f t="shared" si="0"/>
        <v>459250</v>
      </c>
      <c r="K10" s="13">
        <f t="shared" si="1"/>
        <v>484968</v>
      </c>
      <c r="L10" s="13">
        <f t="shared" si="2"/>
        <v>558448</v>
      </c>
      <c r="M10" s="14">
        <f t="shared" si="3"/>
        <v>250444.33333333334</v>
      </c>
      <c r="N10" s="14">
        <f t="shared" si="4"/>
        <v>500888.66666666669</v>
      </c>
    </row>
    <row r="11" spans="1:15" ht="15.75" thickBot="1" x14ac:dyDescent="0.3">
      <c r="A11" s="6" t="s">
        <v>14</v>
      </c>
      <c r="B11" s="30" t="s">
        <v>42</v>
      </c>
      <c r="C11" s="31" t="s">
        <v>57</v>
      </c>
      <c r="D11" s="32" t="s">
        <v>52</v>
      </c>
      <c r="E11" s="33" t="s">
        <v>33</v>
      </c>
      <c r="F11" s="33">
        <v>6</v>
      </c>
      <c r="G11" s="5">
        <v>210875</v>
      </c>
      <c r="H11" s="13">
        <v>222684</v>
      </c>
      <c r="I11" s="13">
        <v>256424</v>
      </c>
      <c r="J11" s="12">
        <f t="shared" si="0"/>
        <v>1265250</v>
      </c>
      <c r="K11" s="13">
        <f t="shared" si="1"/>
        <v>1336104</v>
      </c>
      <c r="L11" s="13">
        <f t="shared" si="2"/>
        <v>1538544</v>
      </c>
      <c r="M11" s="14">
        <f t="shared" si="3"/>
        <v>229994.33333333334</v>
      </c>
      <c r="N11" s="14">
        <f t="shared" si="4"/>
        <v>1379966</v>
      </c>
    </row>
    <row r="12" spans="1:15" ht="15.75" thickBot="1" x14ac:dyDescent="0.3">
      <c r="A12" s="6" t="s">
        <v>15</v>
      </c>
      <c r="B12" s="30" t="s">
        <v>42</v>
      </c>
      <c r="C12" s="31" t="s">
        <v>58</v>
      </c>
      <c r="D12" s="32" t="s">
        <v>52</v>
      </c>
      <c r="E12" s="33" t="s">
        <v>33</v>
      </c>
      <c r="F12" s="33">
        <v>3.5</v>
      </c>
      <c r="G12" s="5">
        <v>198375</v>
      </c>
      <c r="H12" s="13">
        <v>209484</v>
      </c>
      <c r="I12" s="13">
        <v>241224</v>
      </c>
      <c r="J12" s="12">
        <f t="shared" si="0"/>
        <v>694312.5</v>
      </c>
      <c r="K12" s="13">
        <f t="shared" si="1"/>
        <v>733194</v>
      </c>
      <c r="L12" s="13">
        <f t="shared" si="2"/>
        <v>844284</v>
      </c>
      <c r="M12" s="14">
        <f t="shared" si="3"/>
        <v>216361</v>
      </c>
      <c r="N12" s="14">
        <f t="shared" si="4"/>
        <v>757263.5</v>
      </c>
    </row>
    <row r="13" spans="1:15" ht="26.25" thickBot="1" x14ac:dyDescent="0.3">
      <c r="A13" s="6" t="s">
        <v>16</v>
      </c>
      <c r="B13" s="30" t="s">
        <v>43</v>
      </c>
      <c r="C13" s="11" t="s">
        <v>59</v>
      </c>
      <c r="D13" s="34" t="s">
        <v>60</v>
      </c>
      <c r="E13" s="33" t="s">
        <v>33</v>
      </c>
      <c r="F13" s="33">
        <v>3</v>
      </c>
      <c r="G13" s="5">
        <v>953375</v>
      </c>
      <c r="H13" s="13">
        <v>1006764</v>
      </c>
      <c r="I13" s="13">
        <v>1159304</v>
      </c>
      <c r="J13" s="12">
        <f t="shared" si="0"/>
        <v>2860125</v>
      </c>
      <c r="K13" s="13">
        <f t="shared" si="1"/>
        <v>3020292</v>
      </c>
      <c r="L13" s="13">
        <f t="shared" si="2"/>
        <v>3477912</v>
      </c>
      <c r="M13" s="14">
        <f t="shared" si="3"/>
        <v>1039814.3333333334</v>
      </c>
      <c r="N13" s="14">
        <f t="shared" si="4"/>
        <v>3119443</v>
      </c>
    </row>
    <row r="14" spans="1:15" ht="15.75" thickBot="1" x14ac:dyDescent="0.3">
      <c r="A14" s="6" t="s">
        <v>17</v>
      </c>
      <c r="B14" s="30" t="s">
        <v>44</v>
      </c>
      <c r="C14" s="11" t="s">
        <v>61</v>
      </c>
      <c r="D14" s="34" t="s">
        <v>62</v>
      </c>
      <c r="E14" s="33" t="s">
        <v>33</v>
      </c>
      <c r="F14" s="33">
        <v>0.15</v>
      </c>
      <c r="G14" s="5">
        <v>842750</v>
      </c>
      <c r="H14" s="13">
        <v>889944</v>
      </c>
      <c r="I14" s="13">
        <v>1024784</v>
      </c>
      <c r="J14" s="12">
        <f t="shared" si="0"/>
        <v>126412.5</v>
      </c>
      <c r="K14" s="13">
        <f t="shared" si="1"/>
        <v>133491.6</v>
      </c>
      <c r="L14" s="13">
        <f t="shared" si="2"/>
        <v>153717.6</v>
      </c>
      <c r="M14" s="14">
        <f t="shared" si="3"/>
        <v>919159.33333333337</v>
      </c>
      <c r="N14" s="14">
        <f t="shared" si="4"/>
        <v>137873.9</v>
      </c>
    </row>
    <row r="15" spans="1:15" ht="26.25" thickBot="1" x14ac:dyDescent="0.3">
      <c r="A15" s="6" t="s">
        <v>18</v>
      </c>
      <c r="B15" s="30" t="s">
        <v>43</v>
      </c>
      <c r="C15" s="11" t="s">
        <v>63</v>
      </c>
      <c r="D15" s="34" t="s">
        <v>60</v>
      </c>
      <c r="E15" s="33" t="s">
        <v>33</v>
      </c>
      <c r="F15" s="33">
        <v>5</v>
      </c>
      <c r="G15" s="5">
        <v>953375</v>
      </c>
      <c r="H15" s="13">
        <v>1006764</v>
      </c>
      <c r="I15" s="13">
        <v>1159304</v>
      </c>
      <c r="J15" s="12">
        <f t="shared" si="0"/>
        <v>4766875</v>
      </c>
      <c r="K15" s="13">
        <f t="shared" si="1"/>
        <v>5033820</v>
      </c>
      <c r="L15" s="13">
        <f t="shared" si="2"/>
        <v>5796520</v>
      </c>
      <c r="M15" s="14">
        <f t="shared" si="3"/>
        <v>1039814.3333333334</v>
      </c>
      <c r="N15" s="14">
        <f t="shared" si="4"/>
        <v>5199071.666666667</v>
      </c>
    </row>
    <row r="16" spans="1:15" ht="26.25" thickBot="1" x14ac:dyDescent="0.3">
      <c r="A16" s="6" t="s">
        <v>19</v>
      </c>
      <c r="B16" s="30" t="s">
        <v>43</v>
      </c>
      <c r="C16" s="11" t="s">
        <v>64</v>
      </c>
      <c r="D16" s="34" t="s">
        <v>60</v>
      </c>
      <c r="E16" s="33" t="s">
        <v>33</v>
      </c>
      <c r="F16" s="33">
        <v>3</v>
      </c>
      <c r="G16" s="5">
        <v>953375</v>
      </c>
      <c r="H16" s="13">
        <v>1006764</v>
      </c>
      <c r="I16" s="13">
        <v>1159304</v>
      </c>
      <c r="J16" s="12">
        <f t="shared" si="0"/>
        <v>2860125</v>
      </c>
      <c r="K16" s="13">
        <f t="shared" si="1"/>
        <v>3020292</v>
      </c>
      <c r="L16" s="13">
        <f t="shared" si="2"/>
        <v>3477912</v>
      </c>
      <c r="M16" s="14">
        <f t="shared" si="3"/>
        <v>1039814.3333333334</v>
      </c>
      <c r="N16" s="14">
        <f t="shared" si="4"/>
        <v>3119443</v>
      </c>
    </row>
    <row r="17" spans="1:14" ht="26.25" thickBot="1" x14ac:dyDescent="0.3">
      <c r="A17" s="6" t="s">
        <v>20</v>
      </c>
      <c r="B17" s="30" t="s">
        <v>43</v>
      </c>
      <c r="C17" s="11" t="s">
        <v>65</v>
      </c>
      <c r="D17" s="34" t="s">
        <v>60</v>
      </c>
      <c r="E17" s="33" t="s">
        <v>33</v>
      </c>
      <c r="F17" s="33">
        <v>7</v>
      </c>
      <c r="G17" s="5">
        <v>559250</v>
      </c>
      <c r="H17" s="13">
        <v>590568</v>
      </c>
      <c r="I17" s="13">
        <v>680048</v>
      </c>
      <c r="J17" s="12">
        <f t="shared" si="0"/>
        <v>3914750</v>
      </c>
      <c r="K17" s="13">
        <f t="shared" si="1"/>
        <v>4133976</v>
      </c>
      <c r="L17" s="13">
        <f t="shared" si="2"/>
        <v>4760336</v>
      </c>
      <c r="M17" s="14">
        <f t="shared" si="3"/>
        <v>609955.33333333337</v>
      </c>
      <c r="N17" s="14">
        <f t="shared" si="4"/>
        <v>4269687.333333334</v>
      </c>
    </row>
    <row r="18" spans="1:14" ht="15.75" thickBot="1" x14ac:dyDescent="0.3">
      <c r="A18" s="6" t="s">
        <v>21</v>
      </c>
      <c r="B18" s="30" t="s">
        <v>45</v>
      </c>
      <c r="C18" s="11" t="s">
        <v>66</v>
      </c>
      <c r="D18" s="34" t="s">
        <v>67</v>
      </c>
      <c r="E18" s="33" t="s">
        <v>33</v>
      </c>
      <c r="F18" s="33">
        <v>8.6</v>
      </c>
      <c r="G18" s="5">
        <v>89687.5</v>
      </c>
      <c r="H18" s="13">
        <v>94710</v>
      </c>
      <c r="I18" s="13">
        <v>109060</v>
      </c>
      <c r="J18" s="12">
        <f t="shared" si="0"/>
        <v>771312.5</v>
      </c>
      <c r="K18" s="13">
        <f t="shared" si="1"/>
        <v>814506</v>
      </c>
      <c r="L18" s="13">
        <f t="shared" si="2"/>
        <v>937916</v>
      </c>
      <c r="M18" s="14">
        <f t="shared" si="3"/>
        <v>97819.166666666672</v>
      </c>
      <c r="N18" s="14">
        <f t="shared" si="4"/>
        <v>841244.83333333337</v>
      </c>
    </row>
    <row r="19" spans="1:14" ht="15.75" thickBot="1" x14ac:dyDescent="0.3">
      <c r="A19" s="6" t="s">
        <v>22</v>
      </c>
      <c r="B19" s="30" t="s">
        <v>45</v>
      </c>
      <c r="C19" s="35" t="s">
        <v>68</v>
      </c>
      <c r="D19" s="36" t="s">
        <v>67</v>
      </c>
      <c r="E19" s="33" t="s">
        <v>33</v>
      </c>
      <c r="F19" s="33">
        <v>11.5</v>
      </c>
      <c r="G19" s="5">
        <v>89812.5</v>
      </c>
      <c r="H19" s="13">
        <v>94842</v>
      </c>
      <c r="I19" s="13">
        <v>109212</v>
      </c>
      <c r="J19" s="12">
        <f t="shared" si="0"/>
        <v>1032843.75</v>
      </c>
      <c r="K19" s="13">
        <f t="shared" si="1"/>
        <v>1090683</v>
      </c>
      <c r="L19" s="13">
        <f t="shared" si="2"/>
        <v>1255938</v>
      </c>
      <c r="M19" s="14">
        <f t="shared" si="3"/>
        <v>97955.5</v>
      </c>
      <c r="N19" s="14">
        <f t="shared" si="4"/>
        <v>1126488.25</v>
      </c>
    </row>
    <row r="20" spans="1:14" ht="15.75" thickBot="1" x14ac:dyDescent="0.3">
      <c r="A20" s="6" t="s">
        <v>23</v>
      </c>
      <c r="B20" s="30" t="s">
        <v>45</v>
      </c>
      <c r="C20" s="11" t="s">
        <v>69</v>
      </c>
      <c r="D20" s="34" t="s">
        <v>67</v>
      </c>
      <c r="E20" s="33" t="s">
        <v>33</v>
      </c>
      <c r="F20" s="33">
        <v>11.6</v>
      </c>
      <c r="G20" s="5">
        <v>90875</v>
      </c>
      <c r="H20" s="13">
        <v>95964</v>
      </c>
      <c r="I20" s="13">
        <v>110504</v>
      </c>
      <c r="J20" s="12">
        <f t="shared" si="0"/>
        <v>1054150</v>
      </c>
      <c r="K20" s="13">
        <f t="shared" si="1"/>
        <v>1113182.3999999999</v>
      </c>
      <c r="L20" s="13">
        <f t="shared" si="2"/>
        <v>1281846.3999999999</v>
      </c>
      <c r="M20" s="14">
        <f t="shared" si="3"/>
        <v>99114.333333333328</v>
      </c>
      <c r="N20" s="14">
        <f t="shared" si="4"/>
        <v>1149726.2666666666</v>
      </c>
    </row>
    <row r="21" spans="1:14" ht="15.75" thickBot="1" x14ac:dyDescent="0.3">
      <c r="A21" s="6" t="s">
        <v>24</v>
      </c>
      <c r="B21" s="30" t="s">
        <v>45</v>
      </c>
      <c r="C21" s="11" t="s">
        <v>70</v>
      </c>
      <c r="D21" s="34" t="s">
        <v>67</v>
      </c>
      <c r="E21" s="33" t="s">
        <v>33</v>
      </c>
      <c r="F21" s="33">
        <v>13.2</v>
      </c>
      <c r="G21" s="5">
        <v>89000</v>
      </c>
      <c r="H21" s="13">
        <v>93984</v>
      </c>
      <c r="I21" s="13">
        <v>108224</v>
      </c>
      <c r="J21" s="12">
        <f t="shared" si="0"/>
        <v>1174800</v>
      </c>
      <c r="K21" s="13">
        <f t="shared" si="1"/>
        <v>1240588.8</v>
      </c>
      <c r="L21" s="13">
        <f t="shared" si="2"/>
        <v>1428556.7999999998</v>
      </c>
      <c r="M21" s="14">
        <f t="shared" si="3"/>
        <v>97069.333333333328</v>
      </c>
      <c r="N21" s="14">
        <f t="shared" si="4"/>
        <v>1281315.2</v>
      </c>
    </row>
    <row r="22" spans="1:14" ht="15.75" thickBot="1" x14ac:dyDescent="0.3">
      <c r="A22" s="6" t="s">
        <v>25</v>
      </c>
      <c r="B22" s="30" t="s">
        <v>45</v>
      </c>
      <c r="C22" s="11" t="s">
        <v>71</v>
      </c>
      <c r="D22" s="34" t="s">
        <v>67</v>
      </c>
      <c r="E22" s="33" t="s">
        <v>33</v>
      </c>
      <c r="F22" s="33">
        <v>0.7</v>
      </c>
      <c r="G22" s="5">
        <v>93375</v>
      </c>
      <c r="H22" s="13">
        <v>98604</v>
      </c>
      <c r="I22" s="13">
        <v>113544</v>
      </c>
      <c r="J22" s="12">
        <f t="shared" si="0"/>
        <v>65362.499999999993</v>
      </c>
      <c r="K22" s="13">
        <f t="shared" si="1"/>
        <v>69022.799999999988</v>
      </c>
      <c r="L22" s="13">
        <f t="shared" si="2"/>
        <v>79480.799999999988</v>
      </c>
      <c r="M22" s="14">
        <f t="shared" si="3"/>
        <v>101841</v>
      </c>
      <c r="N22" s="14">
        <f t="shared" si="4"/>
        <v>71288.7</v>
      </c>
    </row>
    <row r="23" spans="1:14" ht="15.75" thickBot="1" x14ac:dyDescent="0.3">
      <c r="A23" s="6" t="s">
        <v>26</v>
      </c>
      <c r="B23" s="30" t="s">
        <v>45</v>
      </c>
      <c r="C23" s="11" t="s">
        <v>72</v>
      </c>
      <c r="D23" s="34" t="s">
        <v>67</v>
      </c>
      <c r="E23" s="33" t="s">
        <v>33</v>
      </c>
      <c r="F23" s="33">
        <v>23.2</v>
      </c>
      <c r="G23" s="5">
        <v>94062.5</v>
      </c>
      <c r="H23" s="13">
        <v>99330</v>
      </c>
      <c r="I23" s="13">
        <v>114380</v>
      </c>
      <c r="J23" s="12">
        <f t="shared" si="0"/>
        <v>2182250</v>
      </c>
      <c r="K23" s="13">
        <f t="shared" si="1"/>
        <v>2304456</v>
      </c>
      <c r="L23" s="13">
        <f t="shared" si="2"/>
        <v>2653616</v>
      </c>
      <c r="M23" s="14">
        <f t="shared" si="3"/>
        <v>102590.83333333333</v>
      </c>
      <c r="N23" s="14">
        <f t="shared" si="4"/>
        <v>2380107.333333333</v>
      </c>
    </row>
    <row r="24" spans="1:14" ht="15.75" thickBot="1" x14ac:dyDescent="0.3">
      <c r="A24" s="6" t="s">
        <v>27</v>
      </c>
      <c r="B24" s="30" t="s">
        <v>45</v>
      </c>
      <c r="C24" s="31" t="s">
        <v>73</v>
      </c>
      <c r="D24" s="34" t="s">
        <v>67</v>
      </c>
      <c r="E24" s="33" t="s">
        <v>33</v>
      </c>
      <c r="F24" s="33">
        <v>18.5</v>
      </c>
      <c r="G24" s="5">
        <v>99687.5</v>
      </c>
      <c r="H24" s="13">
        <v>105270</v>
      </c>
      <c r="I24" s="13">
        <v>121220</v>
      </c>
      <c r="J24" s="12">
        <f t="shared" si="0"/>
        <v>1844218.75</v>
      </c>
      <c r="K24" s="13">
        <f t="shared" si="1"/>
        <v>1947495</v>
      </c>
      <c r="L24" s="13">
        <f t="shared" si="2"/>
        <v>2242570</v>
      </c>
      <c r="M24" s="14">
        <f t="shared" si="3"/>
        <v>108725.83333333333</v>
      </c>
      <c r="N24" s="14">
        <f t="shared" si="4"/>
        <v>2011427.9166666665</v>
      </c>
    </row>
    <row r="25" spans="1:14" ht="15.75" thickBot="1" x14ac:dyDescent="0.3">
      <c r="A25" s="6" t="s">
        <v>28</v>
      </c>
      <c r="B25" s="30" t="s">
        <v>45</v>
      </c>
      <c r="C25" s="31" t="s">
        <v>74</v>
      </c>
      <c r="D25" s="32" t="s">
        <v>67</v>
      </c>
      <c r="E25" s="33" t="s">
        <v>33</v>
      </c>
      <c r="F25" s="29">
        <v>28</v>
      </c>
      <c r="G25" s="5">
        <v>102000</v>
      </c>
      <c r="H25" s="13">
        <v>107712</v>
      </c>
      <c r="I25" s="13">
        <v>124032</v>
      </c>
      <c r="J25" s="12">
        <f t="shared" si="0"/>
        <v>2856000</v>
      </c>
      <c r="K25" s="13">
        <f t="shared" si="1"/>
        <v>3015936</v>
      </c>
      <c r="L25" s="13">
        <f t="shared" si="2"/>
        <v>3472896</v>
      </c>
      <c r="M25" s="14">
        <f t="shared" si="3"/>
        <v>111248</v>
      </c>
      <c r="N25" s="14">
        <f t="shared" si="4"/>
        <v>3114944</v>
      </c>
    </row>
    <row r="26" spans="1:14" ht="15.75" thickBot="1" x14ac:dyDescent="0.3">
      <c r="A26" s="6" t="s">
        <v>29</v>
      </c>
      <c r="B26" s="30" t="s">
        <v>45</v>
      </c>
      <c r="C26" s="31" t="s">
        <v>75</v>
      </c>
      <c r="D26" s="32" t="s">
        <v>67</v>
      </c>
      <c r="E26" s="33" t="s">
        <v>33</v>
      </c>
      <c r="F26" s="29">
        <v>9</v>
      </c>
      <c r="G26" s="5">
        <v>103250</v>
      </c>
      <c r="H26" s="13">
        <v>109032</v>
      </c>
      <c r="I26" s="13">
        <v>125552</v>
      </c>
      <c r="J26" s="12">
        <f t="shared" si="0"/>
        <v>929250</v>
      </c>
      <c r="K26" s="13">
        <f t="shared" si="1"/>
        <v>981288</v>
      </c>
      <c r="L26" s="13">
        <f t="shared" si="2"/>
        <v>1129968</v>
      </c>
      <c r="M26" s="14">
        <f t="shared" si="3"/>
        <v>112611.33333333333</v>
      </c>
      <c r="N26" s="14">
        <f t="shared" si="4"/>
        <v>1013502</v>
      </c>
    </row>
    <row r="27" spans="1:14" ht="15.75" thickBot="1" x14ac:dyDescent="0.3">
      <c r="A27" s="6">
        <v>25</v>
      </c>
      <c r="B27" s="30" t="s">
        <v>45</v>
      </c>
      <c r="C27" s="31" t="s">
        <v>76</v>
      </c>
      <c r="D27" s="32" t="s">
        <v>67</v>
      </c>
      <c r="E27" s="33" t="s">
        <v>33</v>
      </c>
      <c r="F27" s="29">
        <v>17.5</v>
      </c>
      <c r="G27" s="5">
        <v>120750</v>
      </c>
      <c r="H27" s="13">
        <v>127512</v>
      </c>
      <c r="I27" s="13">
        <v>146832</v>
      </c>
      <c r="J27" s="12">
        <f t="shared" si="0"/>
        <v>2113125</v>
      </c>
      <c r="K27" s="13">
        <f t="shared" si="1"/>
        <v>2231460</v>
      </c>
      <c r="L27" s="13">
        <f t="shared" si="2"/>
        <v>2569560</v>
      </c>
      <c r="M27" s="13">
        <f t="shared" si="3"/>
        <v>131698</v>
      </c>
      <c r="N27" s="13">
        <f t="shared" si="4"/>
        <v>2304715</v>
      </c>
    </row>
    <row r="28" spans="1:14" ht="22.5" customHeight="1" thickBot="1" x14ac:dyDescent="0.3">
      <c r="A28" s="6">
        <v>26</v>
      </c>
      <c r="B28" s="30" t="s">
        <v>45</v>
      </c>
      <c r="C28" s="31" t="s">
        <v>77</v>
      </c>
      <c r="D28" s="32" t="s">
        <v>67</v>
      </c>
      <c r="E28" s="33" t="s">
        <v>33</v>
      </c>
      <c r="F28" s="29">
        <v>15.5</v>
      </c>
      <c r="G28" s="5">
        <v>118250</v>
      </c>
      <c r="H28" s="13">
        <v>124872</v>
      </c>
      <c r="I28" s="13">
        <v>143792</v>
      </c>
      <c r="J28" s="12">
        <f t="shared" si="0"/>
        <v>1832875</v>
      </c>
      <c r="K28" s="13">
        <f t="shared" si="1"/>
        <v>1935516</v>
      </c>
      <c r="L28" s="13">
        <f t="shared" si="2"/>
        <v>2228776</v>
      </c>
      <c r="M28" s="13">
        <f t="shared" si="3"/>
        <v>128971.33333333333</v>
      </c>
      <c r="N28" s="13">
        <f t="shared" si="4"/>
        <v>1999055.6666666665</v>
      </c>
    </row>
    <row r="29" spans="1:14" ht="15.75" thickBot="1" x14ac:dyDescent="0.3">
      <c r="A29" s="6">
        <v>27</v>
      </c>
      <c r="B29" s="30" t="s">
        <v>46</v>
      </c>
      <c r="C29" s="31" t="s">
        <v>78</v>
      </c>
      <c r="D29" s="32" t="s">
        <v>79</v>
      </c>
      <c r="E29" s="33" t="s">
        <v>33</v>
      </c>
      <c r="F29" s="29">
        <v>2.5</v>
      </c>
      <c r="G29" s="5">
        <v>98250</v>
      </c>
      <c r="H29" s="13">
        <v>103752</v>
      </c>
      <c r="I29" s="13">
        <v>119472</v>
      </c>
      <c r="J29" s="12">
        <f t="shared" si="0"/>
        <v>245625</v>
      </c>
      <c r="K29" s="13">
        <f t="shared" si="1"/>
        <v>259380</v>
      </c>
      <c r="L29" s="13">
        <f t="shared" si="2"/>
        <v>298680</v>
      </c>
      <c r="M29" s="13">
        <f t="shared" si="3"/>
        <v>107158</v>
      </c>
      <c r="N29" s="13">
        <f t="shared" si="4"/>
        <v>267895</v>
      </c>
    </row>
    <row r="30" spans="1:14" ht="15.75" thickBot="1" x14ac:dyDescent="0.3">
      <c r="A30" s="6">
        <v>28</v>
      </c>
      <c r="B30" s="30" t="s">
        <v>46</v>
      </c>
      <c r="C30" s="31" t="s">
        <v>80</v>
      </c>
      <c r="D30" s="32" t="s">
        <v>79</v>
      </c>
      <c r="E30" s="33" t="s">
        <v>33</v>
      </c>
      <c r="F30" s="29">
        <v>2.5</v>
      </c>
      <c r="G30" s="5">
        <v>97000</v>
      </c>
      <c r="H30" s="13">
        <v>102432</v>
      </c>
      <c r="I30" s="13">
        <v>117952</v>
      </c>
      <c r="J30" s="12">
        <f t="shared" si="0"/>
        <v>242500</v>
      </c>
      <c r="K30" s="13">
        <f t="shared" si="1"/>
        <v>256080</v>
      </c>
      <c r="L30" s="13">
        <f t="shared" si="2"/>
        <v>294880</v>
      </c>
      <c r="M30" s="13">
        <f t="shared" si="3"/>
        <v>105794.66666666667</v>
      </c>
      <c r="N30" s="13">
        <f t="shared" si="4"/>
        <v>264486.66666666669</v>
      </c>
    </row>
    <row r="31" spans="1:14" ht="15.75" thickBot="1" x14ac:dyDescent="0.3">
      <c r="A31" s="6">
        <v>29</v>
      </c>
      <c r="B31" s="30" t="s">
        <v>46</v>
      </c>
      <c r="C31" s="31" t="s">
        <v>81</v>
      </c>
      <c r="D31" s="32" t="s">
        <v>79</v>
      </c>
      <c r="E31" s="33" t="s">
        <v>33</v>
      </c>
      <c r="F31" s="29">
        <v>2.5</v>
      </c>
      <c r="G31" s="5">
        <v>95750</v>
      </c>
      <c r="H31" s="13">
        <v>101112</v>
      </c>
      <c r="I31" s="13">
        <v>116432</v>
      </c>
      <c r="J31" s="12">
        <f t="shared" si="0"/>
        <v>239375</v>
      </c>
      <c r="K31" s="13">
        <f t="shared" si="1"/>
        <v>252780</v>
      </c>
      <c r="L31" s="13">
        <f t="shared" si="2"/>
        <v>291080</v>
      </c>
      <c r="M31" s="13">
        <f t="shared" si="3"/>
        <v>104431.33333333333</v>
      </c>
      <c r="N31" s="13">
        <f t="shared" si="4"/>
        <v>261078.33333333331</v>
      </c>
    </row>
    <row r="32" spans="1:14" ht="15.75" thickBot="1" x14ac:dyDescent="0.3">
      <c r="A32" s="6">
        <v>30</v>
      </c>
      <c r="B32" s="30" t="s">
        <v>46</v>
      </c>
      <c r="C32" s="31" t="s">
        <v>82</v>
      </c>
      <c r="D32" s="32" t="s">
        <v>79</v>
      </c>
      <c r="E32" s="33" t="s">
        <v>33</v>
      </c>
      <c r="F32" s="29">
        <v>2.5</v>
      </c>
      <c r="G32" s="5">
        <v>95750</v>
      </c>
      <c r="H32" s="13">
        <v>101112</v>
      </c>
      <c r="I32" s="13">
        <v>116432</v>
      </c>
      <c r="J32" s="12">
        <f t="shared" si="0"/>
        <v>239375</v>
      </c>
      <c r="K32" s="13">
        <f t="shared" si="1"/>
        <v>252780</v>
      </c>
      <c r="L32" s="13">
        <f t="shared" si="2"/>
        <v>291080</v>
      </c>
      <c r="M32" s="13">
        <f t="shared" si="3"/>
        <v>104431.33333333333</v>
      </c>
      <c r="N32" s="13">
        <f t="shared" si="4"/>
        <v>261078.33333333331</v>
      </c>
    </row>
    <row r="33" spans="1:14" ht="18.75" customHeight="1" thickBot="1" x14ac:dyDescent="0.3">
      <c r="A33" s="6">
        <v>31</v>
      </c>
      <c r="B33" s="30" t="s">
        <v>46</v>
      </c>
      <c r="C33" s="31" t="s">
        <v>83</v>
      </c>
      <c r="D33" s="32" t="s">
        <v>79</v>
      </c>
      <c r="E33" s="33" t="s">
        <v>33</v>
      </c>
      <c r="F33" s="29">
        <v>1.5</v>
      </c>
      <c r="G33" s="5">
        <v>95750</v>
      </c>
      <c r="H33" s="13">
        <v>101112</v>
      </c>
      <c r="I33" s="13">
        <v>116432</v>
      </c>
      <c r="J33" s="12">
        <f t="shared" si="0"/>
        <v>143625</v>
      </c>
      <c r="K33" s="13">
        <f t="shared" si="1"/>
        <v>151668</v>
      </c>
      <c r="L33" s="13">
        <f t="shared" si="2"/>
        <v>174648</v>
      </c>
      <c r="M33" s="13">
        <f t="shared" si="3"/>
        <v>104431.33333333333</v>
      </c>
      <c r="N33" s="13">
        <f t="shared" si="4"/>
        <v>156647</v>
      </c>
    </row>
    <row r="34" spans="1:14" x14ac:dyDescent="0.25">
      <c r="A34" s="4"/>
      <c r="B34" s="9" t="s">
        <v>30</v>
      </c>
      <c r="C34" s="4"/>
      <c r="D34" s="4"/>
      <c r="E34" s="20" t="s">
        <v>40</v>
      </c>
      <c r="F34" s="9">
        <f>SUM(F3:F33)</f>
        <v>257.25</v>
      </c>
      <c r="G34" s="5"/>
      <c r="H34" s="15"/>
      <c r="I34" s="15"/>
      <c r="J34" s="16">
        <f>SUM(J3:J33)</f>
        <v>48574675</v>
      </c>
      <c r="K34" s="17">
        <f>SUM(K3:K33)</f>
        <v>51294856.799999997</v>
      </c>
      <c r="L34" s="17">
        <f>SUM(L3:L33)</f>
        <v>59066804.799999997</v>
      </c>
      <c r="M34" s="18"/>
      <c r="N34" s="19">
        <f>SUM(N3:N33)</f>
        <v>52978778.866666675</v>
      </c>
    </row>
    <row r="35" spans="1:14" x14ac:dyDescent="0.25">
      <c r="J35" s="1"/>
    </row>
    <row r="36" spans="1:14" x14ac:dyDescent="0.25">
      <c r="J36" s="1"/>
    </row>
    <row r="37" spans="1:14" x14ac:dyDescent="0.25">
      <c r="B37" s="37" t="s">
        <v>85</v>
      </c>
      <c r="G37" s="37" t="s">
        <v>86</v>
      </c>
      <c r="J37" s="1"/>
    </row>
    <row r="38" spans="1:14" x14ac:dyDescent="0.25">
      <c r="J38" s="1"/>
    </row>
    <row r="39" spans="1:14" x14ac:dyDescent="0.25">
      <c r="J39" s="1"/>
    </row>
    <row r="40" spans="1:14" x14ac:dyDescent="0.25">
      <c r="J40" s="1"/>
    </row>
    <row r="41" spans="1:14" x14ac:dyDescent="0.25">
      <c r="J41" s="1"/>
    </row>
    <row r="42" spans="1:14" x14ac:dyDescent="0.25">
      <c r="J42" s="1"/>
    </row>
    <row r="43" spans="1:14" x14ac:dyDescent="0.25">
      <c r="J43" s="1"/>
    </row>
    <row r="44" spans="1:14" x14ac:dyDescent="0.25">
      <c r="J44" s="1"/>
    </row>
    <row r="45" spans="1:14" x14ac:dyDescent="0.25">
      <c r="J45" s="1"/>
    </row>
    <row r="46" spans="1:14" x14ac:dyDescent="0.25">
      <c r="J46" s="1"/>
    </row>
    <row r="47" spans="1:14" x14ac:dyDescent="0.25">
      <c r="J47" s="1"/>
    </row>
    <row r="48" spans="1:14" x14ac:dyDescent="0.25">
      <c r="J48" s="1"/>
    </row>
    <row r="49" spans="10:10" x14ac:dyDescent="0.25">
      <c r="J49" s="1"/>
    </row>
    <row r="50" spans="10:10" x14ac:dyDescent="0.25">
      <c r="J50" s="1"/>
    </row>
    <row r="51" spans="10:10" x14ac:dyDescent="0.25">
      <c r="J51" s="1"/>
    </row>
    <row r="52" spans="10:10" x14ac:dyDescent="0.25">
      <c r="J52" s="1"/>
    </row>
    <row r="53" spans="10:10" x14ac:dyDescent="0.25">
      <c r="J53" s="1"/>
    </row>
    <row r="54" spans="10:10" x14ac:dyDescent="0.25">
      <c r="J54" s="1"/>
    </row>
    <row r="55" spans="10:10" x14ac:dyDescent="0.25">
      <c r="J55" s="1"/>
    </row>
    <row r="56" spans="10:10" x14ac:dyDescent="0.25">
      <c r="J56" s="1"/>
    </row>
    <row r="57" spans="10:10" x14ac:dyDescent="0.25">
      <c r="J57" s="1"/>
    </row>
    <row r="58" spans="10:10" x14ac:dyDescent="0.25">
      <c r="J58" s="1"/>
    </row>
    <row r="59" spans="10:10" x14ac:dyDescent="0.25">
      <c r="J59" s="1"/>
    </row>
    <row r="60" spans="10:10" x14ac:dyDescent="0.25">
      <c r="J60" s="1"/>
    </row>
    <row r="61" spans="10:10" x14ac:dyDescent="0.25">
      <c r="J61" s="1"/>
    </row>
    <row r="62" spans="10:10" x14ac:dyDescent="0.25">
      <c r="J62" s="1"/>
    </row>
    <row r="63" spans="10:10" x14ac:dyDescent="0.25">
      <c r="J63" s="1"/>
    </row>
    <row r="64" spans="10:10" x14ac:dyDescent="0.25">
      <c r="J64" s="1"/>
    </row>
    <row r="65" spans="10:10" x14ac:dyDescent="0.25">
      <c r="J65" s="1"/>
    </row>
    <row r="66" spans="10:10" x14ac:dyDescent="0.25">
      <c r="J66" s="1"/>
    </row>
    <row r="67" spans="10:10" x14ac:dyDescent="0.25">
      <c r="J67" s="1"/>
    </row>
    <row r="68" spans="10:10" x14ac:dyDescent="0.25">
      <c r="J68" s="1"/>
    </row>
    <row r="69" spans="10:10" x14ac:dyDescent="0.25">
      <c r="J69" s="1"/>
    </row>
    <row r="70" spans="10:10" x14ac:dyDescent="0.25">
      <c r="J70" s="1"/>
    </row>
    <row r="71" spans="10:10" x14ac:dyDescent="0.25">
      <c r="J71" s="1"/>
    </row>
    <row r="72" spans="10:10" x14ac:dyDescent="0.25">
      <c r="J72" s="1"/>
    </row>
    <row r="73" spans="10:10" x14ac:dyDescent="0.25">
      <c r="J73" s="1"/>
    </row>
    <row r="74" spans="10:10" x14ac:dyDescent="0.25">
      <c r="J74" s="1"/>
    </row>
    <row r="75" spans="10:10" x14ac:dyDescent="0.25">
      <c r="J75" s="1"/>
    </row>
    <row r="76" spans="10:10" x14ac:dyDescent="0.25">
      <c r="J76" s="1"/>
    </row>
    <row r="77" spans="10:10" x14ac:dyDescent="0.25">
      <c r="J77" s="1"/>
    </row>
    <row r="78" spans="10:10" x14ac:dyDescent="0.25">
      <c r="J78" s="1"/>
    </row>
    <row r="79" spans="10:10" x14ac:dyDescent="0.25">
      <c r="J79" s="1"/>
    </row>
    <row r="80" spans="10:10" x14ac:dyDescent="0.25">
      <c r="J80" s="1"/>
    </row>
    <row r="81" spans="10:10" x14ac:dyDescent="0.25">
      <c r="J81" s="1"/>
    </row>
    <row r="82" spans="10:10" x14ac:dyDescent="0.25">
      <c r="J82" s="1"/>
    </row>
    <row r="83" spans="10:10" x14ac:dyDescent="0.25">
      <c r="J83" s="1"/>
    </row>
    <row r="84" spans="10:10" x14ac:dyDescent="0.25">
      <c r="J84" s="1"/>
    </row>
    <row r="85" spans="10:10" x14ac:dyDescent="0.25">
      <c r="J85" s="3"/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nachomts</dc:creator>
  <cp:lastModifiedBy>Игорь Юркин</cp:lastModifiedBy>
  <cp:lastPrinted>2025-03-12T15:31:54Z</cp:lastPrinted>
  <dcterms:created xsi:type="dcterms:W3CDTF">2019-12-19T14:34:33Z</dcterms:created>
  <dcterms:modified xsi:type="dcterms:W3CDTF">2025-03-12T15:32:00Z</dcterms:modified>
</cp:coreProperties>
</file>