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2025\МАХАЧКАЛИНСКИЕ ТЕПЛОВЫЕ СЕТИ (МТС)\198. Поставка запорной арматуры низкого и среднего  давления\"/>
    </mc:Choice>
  </mc:AlternateContent>
  <xr:revisionPtr revIDLastSave="0" documentId="13_ncr:1_{F2B2543D-0FF6-4993-A99E-B27744271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J33" i="1"/>
  <c r="K33" i="1"/>
  <c r="L33" i="1"/>
  <c r="M33" i="1"/>
  <c r="N33" i="1" s="1"/>
  <c r="J34" i="1"/>
  <c r="K34" i="1"/>
  <c r="L34" i="1"/>
  <c r="M34" i="1"/>
  <c r="N34" i="1" s="1"/>
  <c r="J35" i="1"/>
  <c r="K35" i="1"/>
  <c r="L35" i="1"/>
  <c r="M35" i="1"/>
  <c r="N35" i="1" s="1"/>
  <c r="M73" i="1" l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72" i="1" l="1"/>
  <c r="L71" i="1"/>
  <c r="L70" i="1"/>
  <c r="L69" i="1"/>
  <c r="L68" i="1"/>
  <c r="L67" i="1"/>
  <c r="L66" i="1"/>
  <c r="L65" i="1"/>
  <c r="N65" i="1"/>
  <c r="L64" i="1"/>
  <c r="N64" i="1"/>
  <c r="K72" i="1"/>
  <c r="K71" i="1"/>
  <c r="K70" i="1"/>
  <c r="K69" i="1"/>
  <c r="K68" i="1"/>
  <c r="K67" i="1"/>
  <c r="K66" i="1"/>
  <c r="K65" i="1"/>
  <c r="K64" i="1"/>
  <c r="J72" i="1"/>
  <c r="J71" i="1"/>
  <c r="J70" i="1"/>
  <c r="J69" i="1"/>
  <c r="J68" i="1"/>
  <c r="J67" i="1"/>
  <c r="J66" i="1"/>
  <c r="J65" i="1"/>
  <c r="J64" i="1"/>
  <c r="N68" i="1" l="1"/>
  <c r="N69" i="1"/>
  <c r="N71" i="1"/>
  <c r="N72" i="1"/>
  <c r="N70" i="1"/>
  <c r="N67" i="1"/>
  <c r="N66" i="1"/>
  <c r="L73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74" i="1" l="1"/>
  <c r="K73" i="1"/>
  <c r="N73" i="1"/>
  <c r="K63" i="1"/>
  <c r="N63" i="1"/>
  <c r="K62" i="1"/>
  <c r="N62" i="1"/>
  <c r="K61" i="1"/>
  <c r="N61" i="1"/>
  <c r="K60" i="1"/>
  <c r="N60" i="1"/>
  <c r="K59" i="1"/>
  <c r="N59" i="1"/>
  <c r="K58" i="1"/>
  <c r="N58" i="1"/>
  <c r="K57" i="1"/>
  <c r="N57" i="1"/>
  <c r="K56" i="1"/>
  <c r="N56" i="1"/>
  <c r="K55" i="1"/>
  <c r="N55" i="1"/>
  <c r="K54" i="1"/>
  <c r="N54" i="1"/>
  <c r="K53" i="1"/>
  <c r="N53" i="1"/>
  <c r="K52" i="1"/>
  <c r="N52" i="1"/>
  <c r="K51" i="1"/>
  <c r="N51" i="1"/>
  <c r="K50" i="1"/>
  <c r="J73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N50" i="1" l="1"/>
  <c r="K48" i="1"/>
  <c r="K47" i="1"/>
  <c r="K46" i="1"/>
  <c r="K45" i="1"/>
  <c r="K44" i="1"/>
  <c r="K43" i="1"/>
  <c r="K42" i="1"/>
  <c r="N42" i="1"/>
  <c r="K41" i="1"/>
  <c r="K40" i="1"/>
  <c r="K39" i="1"/>
  <c r="N39" i="1"/>
  <c r="K38" i="1"/>
  <c r="N38" i="1"/>
  <c r="K37" i="1"/>
  <c r="N37" i="1"/>
  <c r="K36" i="1"/>
  <c r="N36" i="1"/>
  <c r="K32" i="1"/>
  <c r="N32" i="1"/>
  <c r="K31" i="1"/>
  <c r="K30" i="1"/>
  <c r="K29" i="1"/>
  <c r="K28" i="1"/>
  <c r="N28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2" i="1"/>
  <c r="J31" i="1"/>
  <c r="J30" i="1"/>
  <c r="J29" i="1"/>
  <c r="J28" i="1"/>
  <c r="N48" i="1" l="1"/>
  <c r="N47" i="1"/>
  <c r="N46" i="1"/>
  <c r="N45" i="1"/>
  <c r="N44" i="1"/>
  <c r="N43" i="1"/>
  <c r="N31" i="1"/>
  <c r="N41" i="1"/>
  <c r="N30" i="1"/>
  <c r="N29" i="1"/>
  <c r="N4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4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4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74" i="1" l="1"/>
  <c r="J74" i="1"/>
  <c r="N40" i="1"/>
  <c r="N74" i="1" s="1"/>
</calcChain>
</file>

<file path=xl/sharedStrings.xml><?xml version="1.0" encoding="utf-8"?>
<sst xmlns="http://schemas.openxmlformats.org/spreadsheetml/2006/main" count="336" uniqueCount="146">
  <si>
    <t>№п/п</t>
  </si>
  <si>
    <t>Перечень материалов</t>
  </si>
  <si>
    <t>Марка. Размер. Тех. характеристика</t>
  </si>
  <si>
    <t>ГОСТ, ТУ</t>
  </si>
  <si>
    <t>Ед. изм</t>
  </si>
  <si>
    <t>Общее кол-во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</si>
  <si>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</si>
  <si>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</si>
  <si>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</si>
  <si>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</si>
  <si>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</si>
  <si>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</si>
  <si>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</si>
  <si>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</si>
  <si>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</si>
  <si>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</si>
  <si>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</si>
  <si>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</si>
  <si>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</si>
  <si>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</si>
  <si>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</si>
  <si>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</si>
  <si>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</si>
  <si>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</si>
  <si>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</si>
  <si>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</si>
  <si>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</si>
  <si>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</si>
  <si>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</si>
  <si>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</si>
  <si>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Среднеарифм. Цена за ед. руб. с учетом НДС</t>
  </si>
  <si>
    <t>Среднеарифм. Стоимость за ед. руб. с учетом НДС</t>
  </si>
  <si>
    <t>Задвижка чуг. клиновая  с выдвижным шпинделем</t>
  </si>
  <si>
    <t>Задвижка стал. клиновая с выдвижным шпинделем (МЗТА)</t>
  </si>
  <si>
    <t>Ду50 Ру16 30с41нж</t>
  </si>
  <si>
    <t>Ду80 Ру16 30с41нж</t>
  </si>
  <si>
    <t>Ду100 Ру16 30с41нж</t>
  </si>
  <si>
    <t>Ду150 Ру16 30с41нж</t>
  </si>
  <si>
    <t>Ду200 Ру16 30с41нж</t>
  </si>
  <si>
    <t>Ду250 Ру16 30с41нж</t>
  </si>
  <si>
    <t>Ду300 Ру16 30с41нж</t>
  </si>
  <si>
    <t>Задвижка стал. клиновая с выдвижным шпинделем, редуктором (МЗТА)</t>
  </si>
  <si>
    <t>Ду500 Ру16 30с541нж</t>
  </si>
  <si>
    <t>30с64нж Ду150 Ру25</t>
  </si>
  <si>
    <t>30с64нж Ду100 Ру25</t>
  </si>
  <si>
    <t>30с64нж Ду80 Ру25</t>
  </si>
  <si>
    <t>30с64нж Ду300 Ру25</t>
  </si>
  <si>
    <t>Вентиль фланцевый чугунный</t>
  </si>
  <si>
    <t>Кран шаровой проходной муфта+муфта, латунный</t>
  </si>
  <si>
    <t>11б27п1 Ду40 Ру16</t>
  </si>
  <si>
    <t>11б27п1  Ду20 Ру16</t>
  </si>
  <si>
    <t>11б27п1  Ду15 Ру16</t>
  </si>
  <si>
    <t>11б27п1  Ду32Ру16</t>
  </si>
  <si>
    <t>30с941нж Ду150 Ру16</t>
  </si>
  <si>
    <t>30с964нж Ду400 Ру25</t>
  </si>
  <si>
    <t>30с964нж Ду250 Ру25</t>
  </si>
  <si>
    <t>30с964нж Ду300 Ру25</t>
  </si>
  <si>
    <t>19ч21бр Ду50 Ру16</t>
  </si>
  <si>
    <t>19ч21бр Ду80 Ру16</t>
  </si>
  <si>
    <t>19ч21бр Ду150 Ру16</t>
  </si>
  <si>
    <t>19ч21бр Ду200 Ру16</t>
  </si>
  <si>
    <t>19ч21бр Ду250 Ру16</t>
  </si>
  <si>
    <t>шт</t>
  </si>
  <si>
    <t>9086-74</t>
  </si>
  <si>
    <t>12815-80</t>
  </si>
  <si>
    <t>шт.</t>
  </si>
  <si>
    <t>комплект</t>
  </si>
  <si>
    <t>9544-2015</t>
  </si>
  <si>
    <t>Ду400 Ру16 30с41нж</t>
  </si>
  <si>
    <t>30с76нж Ду100 Ру64</t>
  </si>
  <si>
    <t>Вентиль сантехнический бронзовый</t>
  </si>
  <si>
    <t>11Б6бк Ду15 Ру16</t>
  </si>
  <si>
    <t>25</t>
  </si>
  <si>
    <t>11Б6бк Ду20 Ру16</t>
  </si>
  <si>
    <t>26</t>
  </si>
  <si>
    <t>11Б6бк Ду25 Ру16</t>
  </si>
  <si>
    <t>27</t>
  </si>
  <si>
    <t>11Б6бк Ду32 Ру16</t>
  </si>
  <si>
    <t>28</t>
  </si>
  <si>
    <t>11Б6бк Ду40 Ру16</t>
  </si>
  <si>
    <t>29</t>
  </si>
  <si>
    <t>11Б6бк Ду50 Ру16</t>
  </si>
  <si>
    <t>30</t>
  </si>
  <si>
    <t>Кран пробковый</t>
  </si>
  <si>
    <t>11Б6бк Ду15 Ру10</t>
  </si>
  <si>
    <t>31</t>
  </si>
  <si>
    <t>11Б6бк Ду20 Ру10</t>
  </si>
  <si>
    <t>32</t>
  </si>
  <si>
    <t>11Б6бк Ду25 Ру10</t>
  </si>
  <si>
    <t>33</t>
  </si>
  <si>
    <t>Вентиль проходной запорный муфтовый латунный с маховиком</t>
  </si>
  <si>
    <t>15б3р Ду15 Ру16</t>
  </si>
  <si>
    <t>34</t>
  </si>
  <si>
    <t>15б3р Ду20 Ру16</t>
  </si>
  <si>
    <t>35</t>
  </si>
  <si>
    <t>15б3р Ду25 Ру16</t>
  </si>
  <si>
    <t>36</t>
  </si>
  <si>
    <t>15б3р Ду32 Ру16</t>
  </si>
  <si>
    <t>37</t>
  </si>
  <si>
    <t>15б3р Ду50 Ру16</t>
  </si>
  <si>
    <t>Вентиль ст. запорный под приварку</t>
  </si>
  <si>
    <t>15с27нж   Ду32 Ру63</t>
  </si>
  <si>
    <t>15с27нж   Ду25 Ру16</t>
  </si>
  <si>
    <t>15с27нж   Ду20 Ру16</t>
  </si>
  <si>
    <t>15с27нж   Ду15 Ру16</t>
  </si>
  <si>
    <t>15ч9п  Ду25 Ру16</t>
  </si>
  <si>
    <t>15ч9п  Ду32 Ру16</t>
  </si>
  <si>
    <t>15ч9п   Ду40 Ру16</t>
  </si>
  <si>
    <t>Вентиль запорный мембранный футерованный</t>
  </si>
  <si>
    <t>15с74п2 Ду15Ру10</t>
  </si>
  <si>
    <t>15с74п2 Ду20Ру10</t>
  </si>
  <si>
    <t>15с75п1 Ду25Ру10</t>
  </si>
  <si>
    <t>15с75п1 Ду32Ру10</t>
  </si>
  <si>
    <t>15с75п1 Ду50Ру10</t>
  </si>
  <si>
    <t>11б27п1  Ду25Ру16</t>
  </si>
  <si>
    <t xml:space="preserve">Задвижка стальная под  электропривод </t>
  </si>
  <si>
    <t>30с941нж Ду400 Ру16</t>
  </si>
  <si>
    <t>Клапан обратный поворотный</t>
  </si>
  <si>
    <t>Клапан обратный поворотный под приварку</t>
  </si>
  <si>
    <t>19с47нж Ду400 Ру40</t>
  </si>
  <si>
    <t>11с67п Ду50 Ру16</t>
  </si>
  <si>
    <t>11с67п Ду80 Ру16</t>
  </si>
  <si>
    <t>11с67п Ду100 Ру16</t>
  </si>
  <si>
    <t xml:space="preserve">11Б27п(м)2, DN 15 PN 16 </t>
  </si>
  <si>
    <t xml:space="preserve">Ду50 Ру10 (16)  30ч6бр </t>
  </si>
  <si>
    <t xml:space="preserve">Ду80 Ру10 (16) 30ч6бр </t>
  </si>
  <si>
    <t xml:space="preserve">Ду100 Ру10 (16) 30ч6бр </t>
  </si>
  <si>
    <t xml:space="preserve">Ду125 Ру10  30ч6бр </t>
  </si>
  <si>
    <t xml:space="preserve">Ду150 Ру10  30ч6бр </t>
  </si>
  <si>
    <t xml:space="preserve">Ду200 Ру10  30ч6бр </t>
  </si>
  <si>
    <t xml:space="preserve">Ду250 Ру10  30ч6бр </t>
  </si>
  <si>
    <t xml:space="preserve">Ду300 Ру10  30ч6бр </t>
  </si>
  <si>
    <t xml:space="preserve">Ду400 Ру10  30ч6бр </t>
  </si>
  <si>
    <t>ИТОГО с НДС</t>
  </si>
  <si>
    <t>Цена за ед. руб. с НДС  КП №1</t>
  </si>
  <si>
    <t>Цена за ед. руб. с НДС  КП №2</t>
  </si>
  <si>
    <t>Цена за ед. руб. с НДС  КП №3</t>
  </si>
  <si>
    <t>Стоимость, руб. с НДС КА№1</t>
  </si>
  <si>
    <t>Стоимость, руб.    с НДС КА№2</t>
  </si>
  <si>
    <t>Стоимость, руб.     с НДС КА№3</t>
  </si>
  <si>
    <t>Расчет НМЦД поставка запорной арматуры низкого и мреднего давления МТС 2025г.</t>
  </si>
  <si>
    <t>Запорная арматура НиСД</t>
  </si>
  <si>
    <t>15ч9п  Ду50 Ру16</t>
  </si>
  <si>
    <t>Кран латунный шаровый, трёхходовой со спускным устройством (Маевского) под манометр, резьба -G1/2''xG1/2'', муфта-муфта, бабочка</t>
  </si>
  <si>
    <t>Кран шаровый, фланцевый полнопроходной с рукояткой ст.20 (Маршал)</t>
  </si>
  <si>
    <t>Кран шаровый проходной муфта+муфта, латунный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</si>
</sst>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2" applyNumberFormat="0" applyAlignment="0" applyProtection="0"/>
    <xf numFmtId="0" fontId="7" fillId="11" borderId="3" applyNumberFormat="0" applyAlignment="0" applyProtection="0"/>
    <xf numFmtId="0" fontId="8" fillId="11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21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10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47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22" fillId="0" borderId="1" xfId="0" applyFont="1" applyBorder="1"/>
    <xf numFmtId="164" fontId="22" fillId="0" borderId="1" xfId="0" applyNumberFormat="1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24" fillId="0" borderId="0" xfId="0" applyFon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/>
    </xf>
    <xf numFmtId="16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165" fontId="23" fillId="0" borderId="1" xfId="0" applyNumberFormat="1" applyFont="1" applyBorder="1" applyAlignment="1"/>
    <xf numFmtId="164" fontId="23" fillId="0" borderId="1" xfId="0" applyNumberFormat="1" applyFont="1" applyBorder="1" applyAlignment="1"/>
    <xf numFmtId="0" fontId="23" fillId="0" borderId="1" xfId="0" applyFont="1" applyBorder="1" applyAlignment="1">
      <alignment wrapText="1"/>
    </xf>
    <xf numFmtId="164" fontId="22" fillId="0" borderId="12" xfId="0" applyNumberFormat="1" applyFont="1" applyBorder="1"/>
    <xf numFmtId="0" fontId="23" fillId="0" borderId="13" xfId="0" applyFont="1" applyBorder="1"/>
    <xf numFmtId="0" fontId="22" fillId="0" borderId="13" xfId="0" applyFont="1" applyBorder="1"/>
    <xf numFmtId="0" fontId="25" fillId="0" borderId="1" xfId="0" applyFont="1" applyBorder="1" applyAlignment="1">
      <alignment vertical="center" wrapText="1"/>
    </xf>
    <xf numFmtId="0" fontId="25" fillId="15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15" borderId="1" xfId="0" applyFont="1" applyFill="1" applyBorder="1" applyAlignment="1">
      <alignment vertical="center" wrapText="1"/>
    </xf>
    <xf numFmtId="0" fontId="22" fillId="15" borderId="1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right" vertical="center" wrapText="1"/>
    </xf>
    <xf numFmtId="164" fontId="23" fillId="0" borderId="1" xfId="0" applyNumberFormat="1" applyFont="1" applyBorder="1" applyAlignment="1">
      <alignment horizontal="right"/>
    </xf>
    <xf numFmtId="0" fontId="23" fillId="0" borderId="0" xfId="0" applyFont="1" applyFill="1" applyBorder="1" applyAlignment="1">
      <alignment vertical="center" wrapText="1"/>
    </xf>
    <xf numFmtId="0" fontId="1" fillId="0" borderId="0" xfId="0" applyFont="1"/>
    <xf numFmtId="0" fontId="22" fillId="0" borderId="0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/>
    <xf numFmtId="164" fontId="22" fillId="0" borderId="0" xfId="0" applyNumberFormat="1" applyFont="1" applyBorder="1"/>
    <xf numFmtId="0" fontId="22" fillId="0" borderId="0" xfId="0" applyFont="1" applyBorder="1" applyAlignment="1">
      <alignment horizontal="right"/>
    </xf>
    <xf numFmtId="165" fontId="23" fillId="0" borderId="0" xfId="0" applyNumberFormat="1" applyFont="1" applyBorder="1" applyAlignment="1"/>
    <xf numFmtId="164" fontId="23" fillId="0" borderId="0" xfId="0" applyNumberFormat="1" applyFont="1" applyBorder="1" applyAlignment="1"/>
    <xf numFmtId="0" fontId="24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Alignment="1"/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1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Процентный 2" xfId="23" xr:uid="{00000000-0005-0000-0000-000017000000}"/>
    <cellStyle name="Связанная ячейка 2" xfId="24" xr:uid="{00000000-0005-0000-0000-000018000000}"/>
    <cellStyle name="Стиль 1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topLeftCell="A59" workbookViewId="0">
      <selection activeCell="I72" sqref="I72"/>
    </sheetView>
  </sheetViews>
  <sheetFormatPr defaultRowHeight="15" x14ac:dyDescent="0.25"/>
  <cols>
    <col min="1" max="1" width="5" customWidth="1"/>
    <col min="2" max="2" width="21.42578125" customWidth="1"/>
    <col min="3" max="3" width="13.5703125" customWidth="1"/>
    <col min="4" max="4" width="9.140625" customWidth="1"/>
    <col min="5" max="5" width="6.140625" customWidth="1"/>
    <col min="6" max="6" width="7.5703125" customWidth="1"/>
    <col min="7" max="7" width="13.42578125" customWidth="1"/>
    <col min="8" max="8" width="14.140625" customWidth="1"/>
    <col min="9" max="9" width="13.28515625" customWidth="1"/>
    <col min="10" max="10" width="14.5703125" customWidth="1"/>
    <col min="11" max="11" width="15.28515625" customWidth="1"/>
    <col min="12" max="12" width="15.5703125" customWidth="1"/>
    <col min="13" max="13" width="13.42578125" customWidth="1"/>
    <col min="14" max="14" width="16.28515625" customWidth="1"/>
    <col min="15" max="15" width="13.140625" bestFit="1" customWidth="1"/>
    <col min="16" max="16" width="9.140625" customWidth="1"/>
  </cols>
  <sheetData>
    <row r="1" spans="1:15" ht="15.75" x14ac:dyDescent="0.25">
      <c r="B1" s="42" t="s">
        <v>140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10"/>
      <c r="N1" s="10"/>
    </row>
    <row r="2" spans="1:15" ht="51.75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8" t="s">
        <v>5</v>
      </c>
      <c r="G2" s="8" t="s">
        <v>134</v>
      </c>
      <c r="H2" s="8" t="s">
        <v>135</v>
      </c>
      <c r="I2" s="8" t="s">
        <v>136</v>
      </c>
      <c r="J2" s="8" t="s">
        <v>137</v>
      </c>
      <c r="K2" s="8" t="s">
        <v>138</v>
      </c>
      <c r="L2" s="8" t="s">
        <v>139</v>
      </c>
      <c r="M2" s="8" t="s">
        <v>30</v>
      </c>
      <c r="N2" s="8" t="s">
        <v>31</v>
      </c>
    </row>
    <row r="3" spans="1:15" x14ac:dyDescent="0.25">
      <c r="A3" s="21"/>
      <c r="B3" s="21" t="s">
        <v>141</v>
      </c>
      <c r="C3" s="22"/>
      <c r="D3" s="22"/>
      <c r="E3" s="22"/>
      <c r="F3" s="22"/>
      <c r="G3" s="4"/>
      <c r="H3" s="4"/>
      <c r="I3" s="4"/>
      <c r="J3" s="4"/>
      <c r="K3" s="4"/>
      <c r="L3" s="4"/>
      <c r="M3" s="4"/>
      <c r="N3" s="4"/>
    </row>
    <row r="4" spans="1:15" ht="37.5" customHeight="1" x14ac:dyDescent="0.25">
      <c r="A4" s="6" t="s">
        <v>6</v>
      </c>
      <c r="B4" s="23" t="s">
        <v>32</v>
      </c>
      <c r="C4" s="23" t="s">
        <v>124</v>
      </c>
      <c r="D4" s="24" t="s">
        <v>67</v>
      </c>
      <c r="E4" s="13" t="s">
        <v>62</v>
      </c>
      <c r="F4" s="13">
        <v>45</v>
      </c>
      <c r="G4" s="20">
        <v>4682.88</v>
      </c>
      <c r="H4" s="14">
        <v>7147.75</v>
      </c>
      <c r="I4" s="14">
        <v>5500</v>
      </c>
      <c r="J4" s="15">
        <f>F4*G4</f>
        <v>210729.60000000001</v>
      </c>
      <c r="K4" s="15">
        <f>F4*H4</f>
        <v>321648.75</v>
      </c>
      <c r="L4" s="15">
        <f>I4*F4</f>
        <v>247500</v>
      </c>
      <c r="M4" s="15">
        <f>(G4+H4+I4)/3</f>
        <v>5776.876666666667</v>
      </c>
      <c r="N4" s="15">
        <f t="shared" ref="N4:N35" si="0">M4*F4</f>
        <v>259959.45</v>
      </c>
      <c r="O4" s="2"/>
    </row>
    <row r="5" spans="1:15" ht="31.5" customHeight="1" x14ac:dyDescent="0.25">
      <c r="A5" s="6" t="s">
        <v>7</v>
      </c>
      <c r="B5" s="23" t="s">
        <v>32</v>
      </c>
      <c r="C5" s="23" t="s">
        <v>125</v>
      </c>
      <c r="D5" s="24" t="s">
        <v>67</v>
      </c>
      <c r="E5" s="13" t="s">
        <v>62</v>
      </c>
      <c r="F5" s="13">
        <v>43</v>
      </c>
      <c r="G5" s="20">
        <v>7565.76</v>
      </c>
      <c r="H5" s="14">
        <v>11365.13</v>
      </c>
      <c r="I5" s="14">
        <v>9000</v>
      </c>
      <c r="J5" s="15">
        <f t="shared" ref="J5:J73" si="1">F5*G5</f>
        <v>325327.68</v>
      </c>
      <c r="K5" s="15">
        <f t="shared" ref="K5:K73" si="2">F5*H5</f>
        <v>488700.58999999997</v>
      </c>
      <c r="L5" s="15">
        <f t="shared" ref="L5:L73" si="3">I5*F5</f>
        <v>387000</v>
      </c>
      <c r="M5" s="15">
        <f t="shared" ref="M5:M66" si="4">(G5+H5+I5)/3</f>
        <v>9310.2966666666671</v>
      </c>
      <c r="N5" s="15">
        <f t="shared" si="0"/>
        <v>400342.75666666671</v>
      </c>
    </row>
    <row r="6" spans="1:15" ht="30" customHeight="1" x14ac:dyDescent="0.25">
      <c r="A6" s="6" t="s">
        <v>8</v>
      </c>
      <c r="B6" s="23" t="s">
        <v>32</v>
      </c>
      <c r="C6" s="23" t="s">
        <v>126</v>
      </c>
      <c r="D6" s="24" t="s">
        <v>67</v>
      </c>
      <c r="E6" s="13" t="s">
        <v>62</v>
      </c>
      <c r="F6" s="13">
        <v>32</v>
      </c>
      <c r="G6" s="20">
        <v>10821.6</v>
      </c>
      <c r="H6" s="14">
        <v>14691.5</v>
      </c>
      <c r="I6" s="14">
        <v>13300</v>
      </c>
      <c r="J6" s="15">
        <f t="shared" si="1"/>
        <v>346291.20000000001</v>
      </c>
      <c r="K6" s="15">
        <f t="shared" si="2"/>
        <v>470128</v>
      </c>
      <c r="L6" s="15">
        <f t="shared" si="3"/>
        <v>425600</v>
      </c>
      <c r="M6" s="15">
        <f t="shared" si="4"/>
        <v>12937.699999999999</v>
      </c>
      <c r="N6" s="15">
        <f t="shared" si="0"/>
        <v>414006.39999999997</v>
      </c>
    </row>
    <row r="7" spans="1:15" ht="28.5" customHeight="1" x14ac:dyDescent="0.25">
      <c r="A7" s="6" t="s">
        <v>9</v>
      </c>
      <c r="B7" s="23" t="s">
        <v>32</v>
      </c>
      <c r="C7" s="23" t="s">
        <v>127</v>
      </c>
      <c r="D7" s="24" t="s">
        <v>67</v>
      </c>
      <c r="E7" s="13" t="s">
        <v>62</v>
      </c>
      <c r="F7" s="13">
        <v>20</v>
      </c>
      <c r="G7" s="20">
        <v>25266.240000000002</v>
      </c>
      <c r="H7" s="14">
        <v>38609.699999999997</v>
      </c>
      <c r="I7" s="14">
        <v>22000</v>
      </c>
      <c r="J7" s="15">
        <f t="shared" si="1"/>
        <v>505324.80000000005</v>
      </c>
      <c r="K7" s="15">
        <f t="shared" si="2"/>
        <v>772194</v>
      </c>
      <c r="L7" s="15">
        <f t="shared" si="3"/>
        <v>440000</v>
      </c>
      <c r="M7" s="15">
        <f t="shared" si="4"/>
        <v>28625.313333333335</v>
      </c>
      <c r="N7" s="15">
        <f t="shared" si="0"/>
        <v>572506.26666666672</v>
      </c>
    </row>
    <row r="8" spans="1:15" ht="30.75" customHeight="1" x14ac:dyDescent="0.25">
      <c r="A8" s="6" t="s">
        <v>10</v>
      </c>
      <c r="B8" s="23" t="s">
        <v>32</v>
      </c>
      <c r="C8" s="23" t="s">
        <v>128</v>
      </c>
      <c r="D8" s="24" t="s">
        <v>67</v>
      </c>
      <c r="E8" s="13" t="s">
        <v>62</v>
      </c>
      <c r="F8" s="13">
        <v>37</v>
      </c>
      <c r="G8" s="20">
        <v>26042.400000000001</v>
      </c>
      <c r="H8" s="14">
        <v>39164.14</v>
      </c>
      <c r="I8" s="14">
        <v>24500</v>
      </c>
      <c r="J8" s="15">
        <f t="shared" si="1"/>
        <v>963568.8</v>
      </c>
      <c r="K8" s="15">
        <f t="shared" si="2"/>
        <v>1449073.18</v>
      </c>
      <c r="L8" s="15">
        <f t="shared" si="3"/>
        <v>906500</v>
      </c>
      <c r="M8" s="15">
        <f t="shared" si="4"/>
        <v>29902.180000000004</v>
      </c>
      <c r="N8" s="15">
        <f t="shared" si="0"/>
        <v>1106380.6600000001</v>
      </c>
    </row>
    <row r="9" spans="1:15" ht="27" customHeight="1" x14ac:dyDescent="0.25">
      <c r="A9" s="6" t="s">
        <v>11</v>
      </c>
      <c r="B9" s="23" t="s">
        <v>32</v>
      </c>
      <c r="C9" s="23" t="s">
        <v>129</v>
      </c>
      <c r="D9" s="24" t="s">
        <v>67</v>
      </c>
      <c r="E9" s="13" t="s">
        <v>62</v>
      </c>
      <c r="F9" s="13">
        <v>25</v>
      </c>
      <c r="G9" s="20">
        <v>52701.120000000003</v>
      </c>
      <c r="H9" s="14">
        <v>76645.3</v>
      </c>
      <c r="I9" s="14">
        <v>46000</v>
      </c>
      <c r="J9" s="15">
        <f t="shared" si="1"/>
        <v>1317528</v>
      </c>
      <c r="K9" s="15">
        <f t="shared" si="2"/>
        <v>1916132.5</v>
      </c>
      <c r="L9" s="15">
        <f t="shared" si="3"/>
        <v>1150000</v>
      </c>
      <c r="M9" s="15">
        <f t="shared" si="4"/>
        <v>58448.806666666671</v>
      </c>
      <c r="N9" s="15">
        <f t="shared" si="0"/>
        <v>1461220.1666666667</v>
      </c>
    </row>
    <row r="10" spans="1:15" ht="29.25" customHeight="1" x14ac:dyDescent="0.25">
      <c r="A10" s="6" t="s">
        <v>12</v>
      </c>
      <c r="B10" s="23" t="s">
        <v>32</v>
      </c>
      <c r="C10" s="23" t="s">
        <v>130</v>
      </c>
      <c r="D10" s="24" t="s">
        <v>67</v>
      </c>
      <c r="E10" s="13" t="s">
        <v>62</v>
      </c>
      <c r="F10" s="13">
        <v>28</v>
      </c>
      <c r="G10" s="20">
        <v>73491.839999999997</v>
      </c>
      <c r="H10" s="15">
        <v>112364.27</v>
      </c>
      <c r="I10" s="15">
        <v>88500</v>
      </c>
      <c r="J10" s="14">
        <f t="shared" si="1"/>
        <v>2057771.52</v>
      </c>
      <c r="K10" s="15">
        <f t="shared" si="2"/>
        <v>3146199.56</v>
      </c>
      <c r="L10" s="15">
        <f t="shared" si="3"/>
        <v>2478000</v>
      </c>
      <c r="M10" s="15">
        <f t="shared" si="4"/>
        <v>91452.036666666667</v>
      </c>
      <c r="N10" s="15">
        <f t="shared" si="0"/>
        <v>2560657.0266666668</v>
      </c>
    </row>
    <row r="11" spans="1:15" ht="30.75" customHeight="1" x14ac:dyDescent="0.25">
      <c r="A11" s="6" t="s">
        <v>13</v>
      </c>
      <c r="B11" s="23" t="s">
        <v>32</v>
      </c>
      <c r="C11" s="23" t="s">
        <v>131</v>
      </c>
      <c r="D11" s="24" t="s">
        <v>67</v>
      </c>
      <c r="E11" s="13" t="s">
        <v>62</v>
      </c>
      <c r="F11" s="13">
        <v>22</v>
      </c>
      <c r="G11" s="20">
        <v>110979.36</v>
      </c>
      <c r="H11" s="15">
        <v>167051.51</v>
      </c>
      <c r="I11" s="15">
        <v>154500</v>
      </c>
      <c r="J11" s="14">
        <f t="shared" si="1"/>
        <v>2441545.92</v>
      </c>
      <c r="K11" s="15">
        <f t="shared" si="2"/>
        <v>3675133.22</v>
      </c>
      <c r="L11" s="15">
        <f t="shared" si="3"/>
        <v>3399000</v>
      </c>
      <c r="M11" s="15">
        <f t="shared" si="4"/>
        <v>144176.95666666667</v>
      </c>
      <c r="N11" s="15">
        <f t="shared" si="0"/>
        <v>3171893.0466666669</v>
      </c>
    </row>
    <row r="12" spans="1:15" ht="30" customHeight="1" x14ac:dyDescent="0.25">
      <c r="A12" s="6" t="s">
        <v>14</v>
      </c>
      <c r="B12" s="23" t="s">
        <v>32</v>
      </c>
      <c r="C12" s="23" t="s">
        <v>132</v>
      </c>
      <c r="D12" s="24" t="s">
        <v>67</v>
      </c>
      <c r="E12" s="13" t="s">
        <v>62</v>
      </c>
      <c r="F12" s="13">
        <v>8</v>
      </c>
      <c r="G12" s="20">
        <v>264000</v>
      </c>
      <c r="H12" s="15">
        <v>268347.65000000002</v>
      </c>
      <c r="I12" s="15">
        <v>244000</v>
      </c>
      <c r="J12" s="14">
        <f t="shared" si="1"/>
        <v>2112000</v>
      </c>
      <c r="K12" s="15">
        <f t="shared" si="2"/>
        <v>2146781.2000000002</v>
      </c>
      <c r="L12" s="15">
        <f t="shared" si="3"/>
        <v>1952000</v>
      </c>
      <c r="M12" s="15">
        <f t="shared" si="4"/>
        <v>258782.55000000002</v>
      </c>
      <c r="N12" s="15">
        <f t="shared" si="0"/>
        <v>2070260.4000000001</v>
      </c>
    </row>
    <row r="13" spans="1:15" ht="37.5" customHeight="1" x14ac:dyDescent="0.25">
      <c r="A13" s="6" t="s">
        <v>15</v>
      </c>
      <c r="B13" s="23" t="s">
        <v>33</v>
      </c>
      <c r="C13" s="23" t="s">
        <v>34</v>
      </c>
      <c r="D13" s="24" t="s">
        <v>67</v>
      </c>
      <c r="E13" s="13" t="s">
        <v>62</v>
      </c>
      <c r="F13" s="13">
        <v>160</v>
      </c>
      <c r="G13" s="20">
        <v>16220.16</v>
      </c>
      <c r="H13" s="15">
        <v>9931.6</v>
      </c>
      <c r="I13" s="15">
        <v>16000</v>
      </c>
      <c r="J13" s="14">
        <f t="shared" si="1"/>
        <v>2595225.6000000001</v>
      </c>
      <c r="K13" s="15">
        <f t="shared" si="2"/>
        <v>1589056</v>
      </c>
      <c r="L13" s="15">
        <f t="shared" si="3"/>
        <v>2560000</v>
      </c>
      <c r="M13" s="15">
        <f t="shared" si="4"/>
        <v>14050.586666666668</v>
      </c>
      <c r="N13" s="15">
        <f t="shared" si="0"/>
        <v>2248093.8666666667</v>
      </c>
    </row>
    <row r="14" spans="1:15" ht="36" customHeight="1" x14ac:dyDescent="0.25">
      <c r="A14" s="6" t="s">
        <v>16</v>
      </c>
      <c r="B14" s="23" t="s">
        <v>33</v>
      </c>
      <c r="C14" s="23" t="s">
        <v>35</v>
      </c>
      <c r="D14" s="24" t="s">
        <v>67</v>
      </c>
      <c r="E14" s="13" t="s">
        <v>62</v>
      </c>
      <c r="F14" s="13">
        <v>265</v>
      </c>
      <c r="G14" s="20">
        <v>26504.67</v>
      </c>
      <c r="H14" s="15">
        <v>23250.99</v>
      </c>
      <c r="I14" s="15">
        <v>24000</v>
      </c>
      <c r="J14" s="14">
        <f t="shared" si="1"/>
        <v>7023737.5499999998</v>
      </c>
      <c r="K14" s="15">
        <f t="shared" si="2"/>
        <v>6161512.3500000006</v>
      </c>
      <c r="L14" s="15">
        <f t="shared" si="3"/>
        <v>6360000</v>
      </c>
      <c r="M14" s="15">
        <f t="shared" si="4"/>
        <v>24585.22</v>
      </c>
      <c r="N14" s="15">
        <f t="shared" si="0"/>
        <v>6515083.3000000007</v>
      </c>
    </row>
    <row r="15" spans="1:15" ht="39" customHeight="1" x14ac:dyDescent="0.25">
      <c r="A15" s="6" t="s">
        <v>17</v>
      </c>
      <c r="B15" s="23" t="s">
        <v>33</v>
      </c>
      <c r="C15" s="23" t="s">
        <v>36</v>
      </c>
      <c r="D15" s="24" t="s">
        <v>67</v>
      </c>
      <c r="E15" s="13" t="s">
        <v>62</v>
      </c>
      <c r="F15" s="13">
        <v>210</v>
      </c>
      <c r="G15" s="20">
        <v>32371.119999999999</v>
      </c>
      <c r="H15" s="15">
        <v>19364.27</v>
      </c>
      <c r="I15" s="15">
        <v>33000</v>
      </c>
      <c r="J15" s="14">
        <f t="shared" si="1"/>
        <v>6797935.2000000002</v>
      </c>
      <c r="K15" s="15">
        <f t="shared" si="2"/>
        <v>4066496.7</v>
      </c>
      <c r="L15" s="15">
        <f t="shared" si="3"/>
        <v>6930000</v>
      </c>
      <c r="M15" s="15">
        <f t="shared" si="4"/>
        <v>28245.13</v>
      </c>
      <c r="N15" s="15">
        <f t="shared" si="0"/>
        <v>5931477.2999999998</v>
      </c>
    </row>
    <row r="16" spans="1:15" ht="39" customHeight="1" x14ac:dyDescent="0.25">
      <c r="A16" s="6" t="s">
        <v>18</v>
      </c>
      <c r="B16" s="23" t="s">
        <v>33</v>
      </c>
      <c r="C16" s="23" t="s">
        <v>37</v>
      </c>
      <c r="D16" s="23" t="s">
        <v>67</v>
      </c>
      <c r="E16" s="13" t="s">
        <v>62</v>
      </c>
      <c r="F16" s="13">
        <v>145</v>
      </c>
      <c r="G16" s="20">
        <v>65823.839999999997</v>
      </c>
      <c r="H16" s="15">
        <v>41997.51</v>
      </c>
      <c r="I16" s="15">
        <v>54000</v>
      </c>
      <c r="J16" s="14">
        <f t="shared" si="1"/>
        <v>9544456.7999999989</v>
      </c>
      <c r="K16" s="15">
        <f t="shared" si="2"/>
        <v>6089638.9500000002</v>
      </c>
      <c r="L16" s="15">
        <f t="shared" si="3"/>
        <v>7830000</v>
      </c>
      <c r="M16" s="15">
        <f t="shared" si="4"/>
        <v>53940.450000000004</v>
      </c>
      <c r="N16" s="15">
        <f t="shared" si="0"/>
        <v>7821365.2500000009</v>
      </c>
    </row>
    <row r="17" spans="1:14" ht="37.5" customHeight="1" x14ac:dyDescent="0.25">
      <c r="A17" s="6" t="s">
        <v>19</v>
      </c>
      <c r="B17" s="23" t="s">
        <v>33</v>
      </c>
      <c r="C17" s="23" t="s">
        <v>38</v>
      </c>
      <c r="D17" s="23" t="s">
        <v>67</v>
      </c>
      <c r="E17" s="13" t="s">
        <v>62</v>
      </c>
      <c r="F17" s="13">
        <v>115</v>
      </c>
      <c r="G17" s="20">
        <v>96049.44</v>
      </c>
      <c r="H17" s="15">
        <v>60819.254999999997</v>
      </c>
      <c r="I17" s="15">
        <v>87500</v>
      </c>
      <c r="J17" s="14">
        <f t="shared" si="1"/>
        <v>11045685.6</v>
      </c>
      <c r="K17" s="15">
        <f t="shared" si="2"/>
        <v>6994214.3249999993</v>
      </c>
      <c r="L17" s="15">
        <f t="shared" si="3"/>
        <v>10062500</v>
      </c>
      <c r="M17" s="15">
        <f t="shared" si="4"/>
        <v>81456.231666666674</v>
      </c>
      <c r="N17" s="15">
        <f t="shared" si="0"/>
        <v>9367466.6416666675</v>
      </c>
    </row>
    <row r="18" spans="1:14" ht="40.5" customHeight="1" x14ac:dyDescent="0.25">
      <c r="A18" s="6" t="s">
        <v>20</v>
      </c>
      <c r="B18" s="11" t="s">
        <v>33</v>
      </c>
      <c r="C18" s="11" t="s">
        <v>39</v>
      </c>
      <c r="D18" s="24" t="s">
        <v>67</v>
      </c>
      <c r="E18" s="13" t="s">
        <v>62</v>
      </c>
      <c r="F18" s="13">
        <v>50</v>
      </c>
      <c r="G18" s="20">
        <v>165336.48000000001</v>
      </c>
      <c r="H18" s="15">
        <v>113552.25</v>
      </c>
      <c r="I18" s="15">
        <v>154750</v>
      </c>
      <c r="J18" s="14">
        <f t="shared" si="1"/>
        <v>8266824.0000000009</v>
      </c>
      <c r="K18" s="15">
        <f t="shared" si="2"/>
        <v>5677612.5</v>
      </c>
      <c r="L18" s="15">
        <f t="shared" si="3"/>
        <v>7737500</v>
      </c>
      <c r="M18" s="15">
        <f t="shared" si="4"/>
        <v>144546.24333333332</v>
      </c>
      <c r="N18" s="15">
        <f t="shared" si="0"/>
        <v>7227312.166666666</v>
      </c>
    </row>
    <row r="19" spans="1:14" ht="36" customHeight="1" x14ac:dyDescent="0.25">
      <c r="A19" s="6" t="s">
        <v>21</v>
      </c>
      <c r="B19" s="11" t="s">
        <v>33</v>
      </c>
      <c r="C19" s="11" t="s">
        <v>40</v>
      </c>
      <c r="D19" s="24" t="s">
        <v>67</v>
      </c>
      <c r="E19" s="13" t="s">
        <v>62</v>
      </c>
      <c r="F19" s="13">
        <v>16</v>
      </c>
      <c r="G19" s="20">
        <v>224506.08</v>
      </c>
      <c r="H19" s="15">
        <v>146526.96</v>
      </c>
      <c r="I19" s="15">
        <v>220000</v>
      </c>
      <c r="J19" s="14">
        <f t="shared" si="1"/>
        <v>3592097.28</v>
      </c>
      <c r="K19" s="15">
        <f t="shared" si="2"/>
        <v>2344431.36</v>
      </c>
      <c r="L19" s="15">
        <f t="shared" si="3"/>
        <v>3520000</v>
      </c>
      <c r="M19" s="15">
        <f t="shared" si="4"/>
        <v>197011.01333333334</v>
      </c>
      <c r="N19" s="15">
        <f t="shared" si="0"/>
        <v>3152176.2133333334</v>
      </c>
    </row>
    <row r="20" spans="1:14" ht="40.5" customHeight="1" x14ac:dyDescent="0.25">
      <c r="A20" s="6" t="s">
        <v>22</v>
      </c>
      <c r="B20" s="11" t="s">
        <v>33</v>
      </c>
      <c r="C20" s="11" t="s">
        <v>68</v>
      </c>
      <c r="D20" s="24" t="s">
        <v>67</v>
      </c>
      <c r="E20" s="13" t="s">
        <v>62</v>
      </c>
      <c r="F20" s="13">
        <v>6</v>
      </c>
      <c r="G20" s="20">
        <v>384000</v>
      </c>
      <c r="H20" s="15">
        <v>312584.52</v>
      </c>
      <c r="I20" s="15">
        <v>340000</v>
      </c>
      <c r="J20" s="14">
        <f t="shared" si="1"/>
        <v>2304000</v>
      </c>
      <c r="K20" s="15">
        <f t="shared" si="2"/>
        <v>1875507.12</v>
      </c>
      <c r="L20" s="15">
        <f t="shared" si="3"/>
        <v>2040000</v>
      </c>
      <c r="M20" s="15">
        <f t="shared" si="4"/>
        <v>345528.17333333334</v>
      </c>
      <c r="N20" s="15">
        <f t="shared" si="0"/>
        <v>2073169.04</v>
      </c>
    </row>
    <row r="21" spans="1:14" ht="47.25" customHeight="1" x14ac:dyDescent="0.25">
      <c r="A21" s="6" t="s">
        <v>23</v>
      </c>
      <c r="B21" s="11" t="s">
        <v>41</v>
      </c>
      <c r="C21" s="11" t="s">
        <v>42</v>
      </c>
      <c r="D21" s="24" t="s">
        <v>67</v>
      </c>
      <c r="E21" s="13" t="s">
        <v>62</v>
      </c>
      <c r="F21" s="13">
        <v>6</v>
      </c>
      <c r="G21" s="20">
        <v>691200</v>
      </c>
      <c r="H21" s="15">
        <v>1484990.3</v>
      </c>
      <c r="I21" s="15">
        <v>625000</v>
      </c>
      <c r="J21" s="14">
        <f t="shared" si="1"/>
        <v>4147200</v>
      </c>
      <c r="K21" s="15">
        <f t="shared" si="2"/>
        <v>8909941.8000000007</v>
      </c>
      <c r="L21" s="15">
        <f t="shared" si="3"/>
        <v>3750000</v>
      </c>
      <c r="M21" s="15">
        <f t="shared" si="4"/>
        <v>933730.1</v>
      </c>
      <c r="N21" s="15">
        <f t="shared" si="0"/>
        <v>5602380.5999999996</v>
      </c>
    </row>
    <row r="22" spans="1:14" ht="37.5" customHeight="1" x14ac:dyDescent="0.25">
      <c r="A22" s="6" t="s">
        <v>24</v>
      </c>
      <c r="B22" s="11" t="s">
        <v>33</v>
      </c>
      <c r="C22" s="11" t="s">
        <v>43</v>
      </c>
      <c r="D22" s="24" t="s">
        <v>67</v>
      </c>
      <c r="E22" s="13" t="s">
        <v>62</v>
      </c>
      <c r="F22" s="13">
        <v>1</v>
      </c>
      <c r="G22" s="20">
        <v>87711.84</v>
      </c>
      <c r="H22" s="15">
        <v>51192.57</v>
      </c>
      <c r="I22" s="15">
        <v>62000</v>
      </c>
      <c r="J22" s="14">
        <f t="shared" si="1"/>
        <v>87711.84</v>
      </c>
      <c r="K22" s="15">
        <f t="shared" si="2"/>
        <v>51192.57</v>
      </c>
      <c r="L22" s="15">
        <f t="shared" si="3"/>
        <v>62000</v>
      </c>
      <c r="M22" s="15">
        <f t="shared" si="4"/>
        <v>66968.136666666673</v>
      </c>
      <c r="N22" s="15">
        <f t="shared" si="0"/>
        <v>66968.136666666673</v>
      </c>
    </row>
    <row r="23" spans="1:14" ht="38.25" x14ac:dyDescent="0.25">
      <c r="A23" s="6" t="s">
        <v>25</v>
      </c>
      <c r="B23" s="11" t="s">
        <v>33</v>
      </c>
      <c r="C23" s="11" t="s">
        <v>44</v>
      </c>
      <c r="D23" s="24" t="s">
        <v>67</v>
      </c>
      <c r="E23" s="13" t="s">
        <v>62</v>
      </c>
      <c r="F23" s="13">
        <v>1</v>
      </c>
      <c r="G23" s="20">
        <v>42757.919999999998</v>
      </c>
      <c r="H23" s="15">
        <v>38714.69</v>
      </c>
      <c r="I23" s="15">
        <v>39000</v>
      </c>
      <c r="J23" s="14">
        <f t="shared" si="1"/>
        <v>42757.919999999998</v>
      </c>
      <c r="K23" s="15">
        <f t="shared" si="2"/>
        <v>38714.69</v>
      </c>
      <c r="L23" s="15">
        <f t="shared" si="3"/>
        <v>39000</v>
      </c>
      <c r="M23" s="15">
        <f t="shared" si="4"/>
        <v>40157.536666666667</v>
      </c>
      <c r="N23" s="15">
        <f t="shared" si="0"/>
        <v>40157.536666666667</v>
      </c>
    </row>
    <row r="24" spans="1:14" ht="45" customHeight="1" x14ac:dyDescent="0.25">
      <c r="A24" s="6" t="s">
        <v>26</v>
      </c>
      <c r="B24" s="11" t="s">
        <v>33</v>
      </c>
      <c r="C24" s="25" t="s">
        <v>45</v>
      </c>
      <c r="D24" s="24" t="s">
        <v>67</v>
      </c>
      <c r="E24" s="13" t="s">
        <v>62</v>
      </c>
      <c r="F24" s="13">
        <v>1</v>
      </c>
      <c r="G24" s="20">
        <v>35064</v>
      </c>
      <c r="H24" s="15">
        <v>20647.3</v>
      </c>
      <c r="I24" s="15">
        <v>18000</v>
      </c>
      <c r="J24" s="14">
        <f t="shared" si="1"/>
        <v>35064</v>
      </c>
      <c r="K24" s="15">
        <f t="shared" si="2"/>
        <v>20647.3</v>
      </c>
      <c r="L24" s="15">
        <f t="shared" si="3"/>
        <v>18000</v>
      </c>
      <c r="M24" s="15">
        <f t="shared" si="4"/>
        <v>24570.433333333334</v>
      </c>
      <c r="N24" s="15">
        <f t="shared" si="0"/>
        <v>24570.433333333334</v>
      </c>
    </row>
    <row r="25" spans="1:14" ht="42" customHeight="1" x14ac:dyDescent="0.25">
      <c r="A25" s="6" t="s">
        <v>27</v>
      </c>
      <c r="B25" s="26" t="s">
        <v>33</v>
      </c>
      <c r="C25" s="26" t="s">
        <v>46</v>
      </c>
      <c r="D25" s="11" t="s">
        <v>67</v>
      </c>
      <c r="E25" s="13" t="s">
        <v>62</v>
      </c>
      <c r="F25" s="13">
        <v>1</v>
      </c>
      <c r="G25" s="20">
        <v>441276</v>
      </c>
      <c r="H25" s="15">
        <v>154173.67000000001</v>
      </c>
      <c r="I25" s="15">
        <v>260000</v>
      </c>
      <c r="J25" s="14">
        <f t="shared" si="1"/>
        <v>441276</v>
      </c>
      <c r="K25" s="15">
        <f t="shared" si="2"/>
        <v>154173.67000000001</v>
      </c>
      <c r="L25" s="15">
        <f t="shared" si="3"/>
        <v>260000</v>
      </c>
      <c r="M25" s="15">
        <f t="shared" si="4"/>
        <v>285149.89</v>
      </c>
      <c r="N25" s="15">
        <f t="shared" si="0"/>
        <v>285149.89</v>
      </c>
    </row>
    <row r="26" spans="1:14" ht="38.25" customHeight="1" x14ac:dyDescent="0.25">
      <c r="A26" s="6" t="s">
        <v>28</v>
      </c>
      <c r="B26" s="26" t="s">
        <v>33</v>
      </c>
      <c r="C26" s="26" t="s">
        <v>69</v>
      </c>
      <c r="D26" s="11" t="s">
        <v>67</v>
      </c>
      <c r="E26" s="13" t="s">
        <v>62</v>
      </c>
      <c r="F26" s="13">
        <v>2</v>
      </c>
      <c r="G26" s="20">
        <v>76800</v>
      </c>
      <c r="H26" s="15">
        <v>158398.97</v>
      </c>
      <c r="I26" s="15">
        <v>115000</v>
      </c>
      <c r="J26" s="14">
        <f t="shared" si="1"/>
        <v>153600</v>
      </c>
      <c r="K26" s="15">
        <f t="shared" si="2"/>
        <v>316797.94</v>
      </c>
      <c r="L26" s="15">
        <f t="shared" si="3"/>
        <v>230000</v>
      </c>
      <c r="M26" s="15">
        <f t="shared" si="4"/>
        <v>116732.98999999999</v>
      </c>
      <c r="N26" s="15">
        <f t="shared" si="0"/>
        <v>233465.97999999998</v>
      </c>
    </row>
    <row r="27" spans="1:14" ht="27" customHeight="1" x14ac:dyDescent="0.25">
      <c r="A27" s="6" t="s">
        <v>29</v>
      </c>
      <c r="B27" s="26" t="s">
        <v>70</v>
      </c>
      <c r="C27" s="26" t="s">
        <v>71</v>
      </c>
      <c r="D27" s="11" t="s">
        <v>63</v>
      </c>
      <c r="E27" s="13" t="s">
        <v>62</v>
      </c>
      <c r="F27" s="13">
        <v>80</v>
      </c>
      <c r="G27" s="20">
        <v>1178.4000000000001</v>
      </c>
      <c r="H27" s="15">
        <v>1187.99</v>
      </c>
      <c r="I27" s="15">
        <v>420</v>
      </c>
      <c r="J27" s="14">
        <f t="shared" si="1"/>
        <v>94272</v>
      </c>
      <c r="K27" s="15">
        <f t="shared" si="2"/>
        <v>95039.2</v>
      </c>
      <c r="L27" s="15">
        <f t="shared" si="3"/>
        <v>33600</v>
      </c>
      <c r="M27" s="15">
        <f t="shared" si="4"/>
        <v>928.79666666666674</v>
      </c>
      <c r="N27" s="15">
        <f t="shared" si="0"/>
        <v>74303.733333333337</v>
      </c>
    </row>
    <row r="28" spans="1:14" ht="31.5" customHeight="1" x14ac:dyDescent="0.25">
      <c r="A28" s="6" t="s">
        <v>72</v>
      </c>
      <c r="B28" s="26" t="s">
        <v>70</v>
      </c>
      <c r="C28" s="26" t="s">
        <v>73</v>
      </c>
      <c r="D28" s="11" t="s">
        <v>63</v>
      </c>
      <c r="E28" s="13" t="s">
        <v>62</v>
      </c>
      <c r="F28" s="13">
        <v>80</v>
      </c>
      <c r="G28" s="20">
        <v>1298.4000000000001</v>
      </c>
      <c r="H28" s="15">
        <v>1286.99</v>
      </c>
      <c r="I28" s="15">
        <v>480</v>
      </c>
      <c r="J28" s="14">
        <f t="shared" si="1"/>
        <v>103872</v>
      </c>
      <c r="K28" s="15">
        <f t="shared" si="2"/>
        <v>102959.2</v>
      </c>
      <c r="L28" s="15">
        <f t="shared" si="3"/>
        <v>38400</v>
      </c>
      <c r="M28" s="15">
        <f t="shared" si="4"/>
        <v>1021.7966666666667</v>
      </c>
      <c r="N28" s="15">
        <f t="shared" si="0"/>
        <v>81743.733333333337</v>
      </c>
    </row>
    <row r="29" spans="1:14" ht="30" customHeight="1" x14ac:dyDescent="0.25">
      <c r="A29" s="6" t="s">
        <v>74</v>
      </c>
      <c r="B29" s="26" t="s">
        <v>70</v>
      </c>
      <c r="C29" s="26" t="s">
        <v>75</v>
      </c>
      <c r="D29" s="11" t="s">
        <v>63</v>
      </c>
      <c r="E29" s="13" t="s">
        <v>62</v>
      </c>
      <c r="F29" s="13">
        <v>41</v>
      </c>
      <c r="G29" s="20">
        <v>2280</v>
      </c>
      <c r="H29" s="15">
        <v>2276.9899999999998</v>
      </c>
      <c r="I29" s="15">
        <v>620</v>
      </c>
      <c r="J29" s="14">
        <f t="shared" si="1"/>
        <v>93480</v>
      </c>
      <c r="K29" s="15">
        <f t="shared" si="2"/>
        <v>93356.59</v>
      </c>
      <c r="L29" s="15">
        <f t="shared" si="3"/>
        <v>25420</v>
      </c>
      <c r="M29" s="15">
        <f t="shared" si="4"/>
        <v>1725.6633333333332</v>
      </c>
      <c r="N29" s="15">
        <f t="shared" si="0"/>
        <v>70752.196666666656</v>
      </c>
    </row>
    <row r="30" spans="1:14" ht="30" customHeight="1" x14ac:dyDescent="0.25">
      <c r="A30" s="6" t="s">
        <v>76</v>
      </c>
      <c r="B30" s="26" t="s">
        <v>70</v>
      </c>
      <c r="C30" s="26" t="s">
        <v>77</v>
      </c>
      <c r="D30" s="11" t="s">
        <v>63</v>
      </c>
      <c r="E30" s="13" t="s">
        <v>62</v>
      </c>
      <c r="F30" s="13">
        <v>33</v>
      </c>
      <c r="G30" s="20">
        <v>3792</v>
      </c>
      <c r="H30" s="15">
        <v>3761.98</v>
      </c>
      <c r="I30" s="15">
        <v>790</v>
      </c>
      <c r="J30" s="14">
        <f t="shared" si="1"/>
        <v>125136</v>
      </c>
      <c r="K30" s="15">
        <f t="shared" si="2"/>
        <v>124145.34</v>
      </c>
      <c r="L30" s="15">
        <f t="shared" si="3"/>
        <v>26070</v>
      </c>
      <c r="M30" s="15">
        <f t="shared" si="4"/>
        <v>2781.3266666666664</v>
      </c>
      <c r="N30" s="15">
        <f t="shared" si="0"/>
        <v>91783.779999999984</v>
      </c>
    </row>
    <row r="31" spans="1:14" ht="28.5" customHeight="1" x14ac:dyDescent="0.25">
      <c r="A31" s="6" t="s">
        <v>78</v>
      </c>
      <c r="B31" s="11" t="s">
        <v>70</v>
      </c>
      <c r="C31" s="11" t="s">
        <v>79</v>
      </c>
      <c r="D31" s="11" t="s">
        <v>63</v>
      </c>
      <c r="E31" s="13" t="s">
        <v>62</v>
      </c>
      <c r="F31" s="13">
        <v>8</v>
      </c>
      <c r="G31" s="20">
        <v>5376</v>
      </c>
      <c r="H31" s="15">
        <v>5326.17</v>
      </c>
      <c r="I31" s="15">
        <v>1800</v>
      </c>
      <c r="J31" s="14">
        <f t="shared" si="1"/>
        <v>43008</v>
      </c>
      <c r="K31" s="15">
        <f t="shared" si="2"/>
        <v>42609.36</v>
      </c>
      <c r="L31" s="15">
        <f t="shared" si="3"/>
        <v>14400</v>
      </c>
      <c r="M31" s="15">
        <f t="shared" si="4"/>
        <v>4167.3900000000003</v>
      </c>
      <c r="N31" s="15">
        <f t="shared" si="0"/>
        <v>33339.120000000003</v>
      </c>
    </row>
    <row r="32" spans="1:14" ht="29.25" customHeight="1" x14ac:dyDescent="0.25">
      <c r="A32" s="6" t="s">
        <v>80</v>
      </c>
      <c r="B32" s="11" t="s">
        <v>70</v>
      </c>
      <c r="C32" s="11" t="s">
        <v>81</v>
      </c>
      <c r="D32" s="11" t="s">
        <v>63</v>
      </c>
      <c r="E32" s="13" t="s">
        <v>62</v>
      </c>
      <c r="F32" s="13">
        <v>15</v>
      </c>
      <c r="G32" s="20">
        <v>8356.7999999999993</v>
      </c>
      <c r="H32" s="15">
        <v>8276.35</v>
      </c>
      <c r="I32" s="15">
        <v>2600</v>
      </c>
      <c r="J32" s="14">
        <f t="shared" si="1"/>
        <v>125351.99999999999</v>
      </c>
      <c r="K32" s="15">
        <f t="shared" si="2"/>
        <v>124145.25</v>
      </c>
      <c r="L32" s="15">
        <f t="shared" si="3"/>
        <v>39000</v>
      </c>
      <c r="M32" s="15">
        <f t="shared" si="4"/>
        <v>6411.05</v>
      </c>
      <c r="N32" s="15">
        <f t="shared" si="0"/>
        <v>96165.75</v>
      </c>
    </row>
    <row r="33" spans="1:14" ht="24" customHeight="1" x14ac:dyDescent="0.25">
      <c r="A33" s="6" t="s">
        <v>82</v>
      </c>
      <c r="B33" s="11" t="s">
        <v>83</v>
      </c>
      <c r="C33" s="11" t="s">
        <v>84</v>
      </c>
      <c r="D33" s="11" t="s">
        <v>63</v>
      </c>
      <c r="E33" s="13" t="s">
        <v>62</v>
      </c>
      <c r="F33" s="13">
        <v>20</v>
      </c>
      <c r="G33" s="20">
        <v>1178.4000000000001</v>
      </c>
      <c r="H33" s="15">
        <v>1187.99</v>
      </c>
      <c r="I33" s="15">
        <v>750</v>
      </c>
      <c r="J33" s="14">
        <f t="shared" si="1"/>
        <v>23568</v>
      </c>
      <c r="K33" s="15">
        <f t="shared" si="2"/>
        <v>23759.8</v>
      </c>
      <c r="L33" s="15">
        <f t="shared" si="3"/>
        <v>15000</v>
      </c>
      <c r="M33" s="15">
        <f t="shared" si="4"/>
        <v>1038.7966666666669</v>
      </c>
      <c r="N33" s="15">
        <f t="shared" si="0"/>
        <v>20775.933333333338</v>
      </c>
    </row>
    <row r="34" spans="1:14" ht="25.5" x14ac:dyDescent="0.25">
      <c r="A34" s="6" t="s">
        <v>85</v>
      </c>
      <c r="B34" s="26" t="s">
        <v>83</v>
      </c>
      <c r="C34" s="26" t="s">
        <v>86</v>
      </c>
      <c r="D34" s="11" t="s">
        <v>63</v>
      </c>
      <c r="E34" s="13" t="s">
        <v>62</v>
      </c>
      <c r="F34" s="13">
        <v>20</v>
      </c>
      <c r="G34" s="20">
        <v>1298.4000000000001</v>
      </c>
      <c r="H34" s="15">
        <v>1286.99</v>
      </c>
      <c r="I34" s="15">
        <v>880</v>
      </c>
      <c r="J34" s="14">
        <f t="shared" si="1"/>
        <v>25968</v>
      </c>
      <c r="K34" s="15">
        <f t="shared" si="2"/>
        <v>25739.8</v>
      </c>
      <c r="L34" s="15">
        <f t="shared" si="3"/>
        <v>17600</v>
      </c>
      <c r="M34" s="15">
        <f t="shared" si="4"/>
        <v>1155.1300000000001</v>
      </c>
      <c r="N34" s="15">
        <f t="shared" si="0"/>
        <v>23102.600000000002</v>
      </c>
    </row>
    <row r="35" spans="1:14" ht="25.5" x14ac:dyDescent="0.25">
      <c r="A35" s="6" t="s">
        <v>87</v>
      </c>
      <c r="B35" s="26" t="s">
        <v>83</v>
      </c>
      <c r="C35" s="26" t="s">
        <v>88</v>
      </c>
      <c r="D35" s="11" t="s">
        <v>63</v>
      </c>
      <c r="E35" s="13" t="s">
        <v>62</v>
      </c>
      <c r="F35" s="13">
        <v>10</v>
      </c>
      <c r="G35" s="20">
        <v>2280</v>
      </c>
      <c r="H35" s="15">
        <v>2276.9899999999998</v>
      </c>
      <c r="I35" s="15">
        <v>1100</v>
      </c>
      <c r="J35" s="14">
        <f t="shared" si="1"/>
        <v>22800</v>
      </c>
      <c r="K35" s="15">
        <f t="shared" si="2"/>
        <v>22769.899999999998</v>
      </c>
      <c r="L35" s="15">
        <f t="shared" si="3"/>
        <v>11000</v>
      </c>
      <c r="M35" s="15">
        <f t="shared" si="4"/>
        <v>1885.6633333333332</v>
      </c>
      <c r="N35" s="15">
        <f t="shared" si="0"/>
        <v>18856.633333333331</v>
      </c>
    </row>
    <row r="36" spans="1:14" ht="38.25" x14ac:dyDescent="0.25">
      <c r="A36" s="6" t="s">
        <v>89</v>
      </c>
      <c r="B36" s="26" t="s">
        <v>90</v>
      </c>
      <c r="C36" s="26" t="s">
        <v>91</v>
      </c>
      <c r="D36" s="11" t="s">
        <v>67</v>
      </c>
      <c r="E36" s="13" t="s">
        <v>62</v>
      </c>
      <c r="F36" s="13">
        <v>40</v>
      </c>
      <c r="G36" s="20">
        <v>535.20000000000005</v>
      </c>
      <c r="H36" s="15">
        <v>552.41999999999996</v>
      </c>
      <c r="I36" s="15">
        <v>410</v>
      </c>
      <c r="J36" s="14">
        <f t="shared" si="1"/>
        <v>21408</v>
      </c>
      <c r="K36" s="15">
        <f t="shared" si="2"/>
        <v>22096.799999999999</v>
      </c>
      <c r="L36" s="15">
        <f t="shared" si="3"/>
        <v>16400</v>
      </c>
      <c r="M36" s="15">
        <f t="shared" si="4"/>
        <v>499.20666666666665</v>
      </c>
      <c r="N36" s="15">
        <f t="shared" ref="N36:N65" si="5">M36*F36</f>
        <v>19968.266666666666</v>
      </c>
    </row>
    <row r="37" spans="1:14" ht="38.25" x14ac:dyDescent="0.25">
      <c r="A37" s="6" t="s">
        <v>92</v>
      </c>
      <c r="B37" s="26" t="s">
        <v>90</v>
      </c>
      <c r="C37" s="26" t="s">
        <v>93</v>
      </c>
      <c r="D37" s="11" t="s">
        <v>67</v>
      </c>
      <c r="E37" s="13" t="s">
        <v>62</v>
      </c>
      <c r="F37" s="13">
        <v>165</v>
      </c>
      <c r="G37" s="20">
        <v>693.6</v>
      </c>
      <c r="H37" s="15">
        <v>730.62</v>
      </c>
      <c r="I37" s="15">
        <v>720</v>
      </c>
      <c r="J37" s="14">
        <f t="shared" si="1"/>
        <v>114444</v>
      </c>
      <c r="K37" s="15">
        <f t="shared" si="2"/>
        <v>120552.3</v>
      </c>
      <c r="L37" s="15">
        <f t="shared" si="3"/>
        <v>118800</v>
      </c>
      <c r="M37" s="15">
        <f t="shared" si="4"/>
        <v>714.74000000000012</v>
      </c>
      <c r="N37" s="15">
        <f t="shared" si="5"/>
        <v>117932.10000000002</v>
      </c>
    </row>
    <row r="38" spans="1:14" ht="38.25" x14ac:dyDescent="0.25">
      <c r="A38" s="6" t="s">
        <v>94</v>
      </c>
      <c r="B38" s="26" t="s">
        <v>90</v>
      </c>
      <c r="C38" s="26" t="s">
        <v>95</v>
      </c>
      <c r="D38" s="11" t="s">
        <v>67</v>
      </c>
      <c r="E38" s="13" t="s">
        <v>62</v>
      </c>
      <c r="F38" s="13">
        <v>100</v>
      </c>
      <c r="G38" s="20">
        <v>914.4</v>
      </c>
      <c r="H38" s="15">
        <v>1102.8499999999999</v>
      </c>
      <c r="I38" s="15">
        <v>900</v>
      </c>
      <c r="J38" s="14">
        <f t="shared" si="1"/>
        <v>91440</v>
      </c>
      <c r="K38" s="15">
        <f t="shared" si="2"/>
        <v>110284.99999999999</v>
      </c>
      <c r="L38" s="15">
        <f t="shared" si="3"/>
        <v>90000</v>
      </c>
      <c r="M38" s="15">
        <f t="shared" si="4"/>
        <v>972.41666666666663</v>
      </c>
      <c r="N38" s="15">
        <f t="shared" si="5"/>
        <v>97241.666666666657</v>
      </c>
    </row>
    <row r="39" spans="1:14" ht="38.25" x14ac:dyDescent="0.25">
      <c r="A39" s="6" t="s">
        <v>96</v>
      </c>
      <c r="B39" s="26" t="s">
        <v>90</v>
      </c>
      <c r="C39" s="26" t="s">
        <v>97</v>
      </c>
      <c r="D39" s="11" t="s">
        <v>67</v>
      </c>
      <c r="E39" s="13" t="s">
        <v>62</v>
      </c>
      <c r="F39" s="13">
        <v>36</v>
      </c>
      <c r="G39" s="20">
        <v>1548</v>
      </c>
      <c r="H39" s="15">
        <v>1350.35</v>
      </c>
      <c r="I39" s="15">
        <v>1250</v>
      </c>
      <c r="J39" s="14">
        <f t="shared" si="1"/>
        <v>55728</v>
      </c>
      <c r="K39" s="15">
        <f t="shared" si="2"/>
        <v>48612.6</v>
      </c>
      <c r="L39" s="15">
        <f t="shared" si="3"/>
        <v>45000</v>
      </c>
      <c r="M39" s="15">
        <f t="shared" si="4"/>
        <v>1382.7833333333335</v>
      </c>
      <c r="N39" s="15">
        <f t="shared" si="5"/>
        <v>49780.200000000004</v>
      </c>
    </row>
    <row r="40" spans="1:14" ht="38.25" x14ac:dyDescent="0.25">
      <c r="A40" s="6" t="s">
        <v>98</v>
      </c>
      <c r="B40" s="11" t="s">
        <v>90</v>
      </c>
      <c r="C40" s="11" t="s">
        <v>99</v>
      </c>
      <c r="D40" s="11" t="s">
        <v>67</v>
      </c>
      <c r="E40" s="13" t="s">
        <v>62</v>
      </c>
      <c r="F40" s="13">
        <v>36</v>
      </c>
      <c r="G40" s="20">
        <v>3506.4</v>
      </c>
      <c r="H40" s="15">
        <v>3605.56</v>
      </c>
      <c r="I40" s="15">
        <v>1800</v>
      </c>
      <c r="J40" s="14">
        <f t="shared" si="1"/>
        <v>126230.40000000001</v>
      </c>
      <c r="K40" s="15">
        <f t="shared" si="2"/>
        <v>129800.16</v>
      </c>
      <c r="L40" s="15">
        <f t="shared" si="3"/>
        <v>64800</v>
      </c>
      <c r="M40" s="15">
        <f t="shared" si="4"/>
        <v>2970.6533333333332</v>
      </c>
      <c r="N40" s="15">
        <f t="shared" si="5"/>
        <v>106943.51999999999</v>
      </c>
    </row>
    <row r="41" spans="1:14" ht="25.5" x14ac:dyDescent="0.25">
      <c r="A41" s="6">
        <v>38</v>
      </c>
      <c r="B41" s="26" t="s">
        <v>100</v>
      </c>
      <c r="C41" s="11" t="s">
        <v>101</v>
      </c>
      <c r="D41" s="26" t="s">
        <v>67</v>
      </c>
      <c r="E41" s="27" t="s">
        <v>62</v>
      </c>
      <c r="F41" s="13">
        <v>2</v>
      </c>
      <c r="G41" s="20">
        <v>16200</v>
      </c>
      <c r="H41" s="15">
        <v>23759.85</v>
      </c>
      <c r="I41" s="15">
        <v>18000</v>
      </c>
      <c r="J41" s="14">
        <f t="shared" si="1"/>
        <v>32400</v>
      </c>
      <c r="K41" s="15">
        <f t="shared" si="2"/>
        <v>47519.7</v>
      </c>
      <c r="L41" s="15">
        <f t="shared" si="3"/>
        <v>36000</v>
      </c>
      <c r="M41" s="15">
        <f t="shared" si="4"/>
        <v>19319.95</v>
      </c>
      <c r="N41" s="15">
        <f t="shared" si="5"/>
        <v>38639.9</v>
      </c>
    </row>
    <row r="42" spans="1:14" ht="25.5" x14ac:dyDescent="0.25">
      <c r="A42" s="6">
        <v>39</v>
      </c>
      <c r="B42" s="26" t="s">
        <v>100</v>
      </c>
      <c r="C42" s="11" t="s">
        <v>102</v>
      </c>
      <c r="D42" s="26" t="s">
        <v>67</v>
      </c>
      <c r="E42" s="27" t="s">
        <v>62</v>
      </c>
      <c r="F42" s="13">
        <v>4</v>
      </c>
      <c r="G42" s="20">
        <v>16200</v>
      </c>
      <c r="H42" s="15">
        <v>23759.85</v>
      </c>
      <c r="I42" s="15">
        <v>12000</v>
      </c>
      <c r="J42" s="14">
        <f t="shared" si="1"/>
        <v>64800</v>
      </c>
      <c r="K42" s="15">
        <f t="shared" si="2"/>
        <v>95039.4</v>
      </c>
      <c r="L42" s="15">
        <f t="shared" si="3"/>
        <v>48000</v>
      </c>
      <c r="M42" s="15">
        <f t="shared" si="4"/>
        <v>17319.95</v>
      </c>
      <c r="N42" s="15">
        <f t="shared" si="5"/>
        <v>69279.8</v>
      </c>
    </row>
    <row r="43" spans="1:14" ht="25.5" x14ac:dyDescent="0.25">
      <c r="A43" s="6">
        <v>40</v>
      </c>
      <c r="B43" s="26" t="s">
        <v>100</v>
      </c>
      <c r="C43" s="11" t="s">
        <v>103</v>
      </c>
      <c r="D43" s="26" t="s">
        <v>67</v>
      </c>
      <c r="E43" s="27" t="s">
        <v>62</v>
      </c>
      <c r="F43" s="13">
        <v>4</v>
      </c>
      <c r="G43" s="20">
        <v>14400</v>
      </c>
      <c r="H43" s="15">
        <v>23759.85</v>
      </c>
      <c r="I43" s="15">
        <v>9000</v>
      </c>
      <c r="J43" s="14">
        <f t="shared" si="1"/>
        <v>57600</v>
      </c>
      <c r="K43" s="15">
        <f t="shared" si="2"/>
        <v>95039.4</v>
      </c>
      <c r="L43" s="15">
        <f t="shared" si="3"/>
        <v>36000</v>
      </c>
      <c r="M43" s="15">
        <f t="shared" si="4"/>
        <v>15719.949999999999</v>
      </c>
      <c r="N43" s="15">
        <f t="shared" si="5"/>
        <v>62879.799999999996</v>
      </c>
    </row>
    <row r="44" spans="1:14" ht="25.5" x14ac:dyDescent="0.25">
      <c r="A44" s="6">
        <v>41</v>
      </c>
      <c r="B44" s="26" t="s">
        <v>100</v>
      </c>
      <c r="C44" s="11" t="s">
        <v>104</v>
      </c>
      <c r="D44" s="26" t="s">
        <v>67</v>
      </c>
      <c r="E44" s="27" t="s">
        <v>62</v>
      </c>
      <c r="F44" s="13">
        <v>4</v>
      </c>
      <c r="G44" s="20">
        <v>7200</v>
      </c>
      <c r="H44" s="15">
        <v>13859.91</v>
      </c>
      <c r="I44" s="15">
        <v>6000</v>
      </c>
      <c r="J44" s="14">
        <f t="shared" si="1"/>
        <v>28800</v>
      </c>
      <c r="K44" s="15">
        <f t="shared" si="2"/>
        <v>55439.64</v>
      </c>
      <c r="L44" s="15">
        <f t="shared" si="3"/>
        <v>24000</v>
      </c>
      <c r="M44" s="15">
        <f t="shared" si="4"/>
        <v>9019.9699999999993</v>
      </c>
      <c r="N44" s="15">
        <f t="shared" si="5"/>
        <v>36079.879999999997</v>
      </c>
    </row>
    <row r="45" spans="1:14" ht="25.5" x14ac:dyDescent="0.25">
      <c r="A45" s="6">
        <v>42</v>
      </c>
      <c r="B45" s="26" t="s">
        <v>47</v>
      </c>
      <c r="C45" s="11" t="s">
        <v>105</v>
      </c>
      <c r="D45" s="26" t="s">
        <v>67</v>
      </c>
      <c r="E45" s="27" t="s">
        <v>62</v>
      </c>
      <c r="F45" s="13">
        <v>22</v>
      </c>
      <c r="G45" s="20">
        <v>1477.32</v>
      </c>
      <c r="H45" s="15">
        <v>1385.99</v>
      </c>
      <c r="I45" s="15">
        <v>750</v>
      </c>
      <c r="J45" s="14">
        <f t="shared" si="1"/>
        <v>32501.039999999997</v>
      </c>
      <c r="K45" s="15">
        <f t="shared" si="2"/>
        <v>30491.78</v>
      </c>
      <c r="L45" s="15">
        <f t="shared" si="3"/>
        <v>16500</v>
      </c>
      <c r="M45" s="15">
        <f t="shared" si="4"/>
        <v>1204.4366666666667</v>
      </c>
      <c r="N45" s="15">
        <f t="shared" si="5"/>
        <v>26497.606666666667</v>
      </c>
    </row>
    <row r="46" spans="1:14" ht="25.5" x14ac:dyDescent="0.25">
      <c r="A46" s="6">
        <v>43</v>
      </c>
      <c r="B46" s="11" t="s">
        <v>47</v>
      </c>
      <c r="C46" s="12" t="s">
        <v>106</v>
      </c>
      <c r="D46" s="28" t="s">
        <v>67</v>
      </c>
      <c r="E46" s="13" t="s">
        <v>62</v>
      </c>
      <c r="F46" s="13">
        <v>98</v>
      </c>
      <c r="G46" s="20">
        <v>2191.8000000000002</v>
      </c>
      <c r="H46" s="15">
        <v>2276.9899999999998</v>
      </c>
      <c r="I46" s="15">
        <v>1200</v>
      </c>
      <c r="J46" s="14">
        <f t="shared" si="1"/>
        <v>214796.40000000002</v>
      </c>
      <c r="K46" s="15">
        <f t="shared" si="2"/>
        <v>223145.02</v>
      </c>
      <c r="L46" s="15">
        <f t="shared" si="3"/>
        <v>117600</v>
      </c>
      <c r="M46" s="15">
        <f t="shared" si="4"/>
        <v>1889.5966666666666</v>
      </c>
      <c r="N46" s="15">
        <f t="shared" si="5"/>
        <v>185180.47333333333</v>
      </c>
    </row>
    <row r="47" spans="1:14" ht="25.5" x14ac:dyDescent="0.25">
      <c r="A47" s="6">
        <v>44</v>
      </c>
      <c r="B47" s="11" t="s">
        <v>47</v>
      </c>
      <c r="C47" s="12" t="s">
        <v>107</v>
      </c>
      <c r="D47" s="11" t="s">
        <v>67</v>
      </c>
      <c r="E47" s="13" t="s">
        <v>62</v>
      </c>
      <c r="F47" s="13">
        <v>63</v>
      </c>
      <c r="G47" s="20">
        <v>2439.84</v>
      </c>
      <c r="H47" s="15">
        <v>2276.9899999999998</v>
      </c>
      <c r="I47" s="15">
        <v>1450</v>
      </c>
      <c r="J47" s="14">
        <f t="shared" si="1"/>
        <v>153709.92000000001</v>
      </c>
      <c r="K47" s="15">
        <f t="shared" si="2"/>
        <v>143450.37</v>
      </c>
      <c r="L47" s="15">
        <f t="shared" si="3"/>
        <v>91350</v>
      </c>
      <c r="M47" s="15">
        <f t="shared" si="4"/>
        <v>2055.61</v>
      </c>
      <c r="N47" s="15">
        <f t="shared" si="5"/>
        <v>129503.43000000001</v>
      </c>
    </row>
    <row r="48" spans="1:14" ht="25.5" x14ac:dyDescent="0.25">
      <c r="A48" s="6">
        <v>45</v>
      </c>
      <c r="B48" s="11" t="s">
        <v>47</v>
      </c>
      <c r="C48" s="12" t="s">
        <v>142</v>
      </c>
      <c r="D48" s="11" t="s">
        <v>67</v>
      </c>
      <c r="E48" s="13" t="s">
        <v>62</v>
      </c>
      <c r="F48" s="13">
        <v>12</v>
      </c>
      <c r="G48" s="20">
        <v>3807.96</v>
      </c>
      <c r="H48" s="15">
        <v>4355.97</v>
      </c>
      <c r="I48" s="15">
        <v>3200</v>
      </c>
      <c r="J48" s="14">
        <f t="shared" si="1"/>
        <v>45695.520000000004</v>
      </c>
      <c r="K48" s="15">
        <f t="shared" si="2"/>
        <v>52271.64</v>
      </c>
      <c r="L48" s="15">
        <f t="shared" si="3"/>
        <v>38400</v>
      </c>
      <c r="M48" s="15">
        <f t="shared" si="4"/>
        <v>3787.9766666666669</v>
      </c>
      <c r="N48" s="15">
        <f t="shared" si="5"/>
        <v>45455.72</v>
      </c>
    </row>
    <row r="49" spans="1:14" ht="38.25" x14ac:dyDescent="0.25">
      <c r="A49" s="6">
        <v>46</v>
      </c>
      <c r="B49" s="11" t="s">
        <v>108</v>
      </c>
      <c r="C49" s="12" t="s">
        <v>109</v>
      </c>
      <c r="D49" s="11" t="s">
        <v>67</v>
      </c>
      <c r="E49" s="13" t="s">
        <v>62</v>
      </c>
      <c r="F49" s="13">
        <v>12</v>
      </c>
      <c r="G49" s="20">
        <v>12324</v>
      </c>
      <c r="H49" s="15">
        <v>29699.81</v>
      </c>
      <c r="I49" s="15">
        <v>12000</v>
      </c>
      <c r="J49" s="14">
        <f t="shared" si="1"/>
        <v>147888</v>
      </c>
      <c r="K49" s="15">
        <f t="shared" si="2"/>
        <v>356397.72000000003</v>
      </c>
      <c r="L49" s="15">
        <f t="shared" si="3"/>
        <v>144000</v>
      </c>
      <c r="M49" s="15">
        <f t="shared" si="4"/>
        <v>18007.936666666665</v>
      </c>
      <c r="N49" s="15">
        <f t="shared" si="5"/>
        <v>216095.24</v>
      </c>
    </row>
    <row r="50" spans="1:14" ht="38.25" x14ac:dyDescent="0.25">
      <c r="A50" s="6">
        <v>47</v>
      </c>
      <c r="B50" s="11" t="s">
        <v>108</v>
      </c>
      <c r="C50" s="12" t="s">
        <v>110</v>
      </c>
      <c r="D50" s="11" t="s">
        <v>67</v>
      </c>
      <c r="E50" s="13" t="s">
        <v>62</v>
      </c>
      <c r="F50" s="13">
        <v>35</v>
      </c>
      <c r="G50" s="20">
        <v>14976</v>
      </c>
      <c r="H50" s="15">
        <v>33659.78</v>
      </c>
      <c r="I50" s="15">
        <v>16000</v>
      </c>
      <c r="J50" s="14">
        <f t="shared" si="1"/>
        <v>524160</v>
      </c>
      <c r="K50" s="15">
        <f t="shared" si="2"/>
        <v>1178092.3</v>
      </c>
      <c r="L50" s="15">
        <f t="shared" si="3"/>
        <v>560000</v>
      </c>
      <c r="M50" s="15">
        <f t="shared" si="4"/>
        <v>21545.26</v>
      </c>
      <c r="N50" s="15">
        <f t="shared" si="5"/>
        <v>754084.1</v>
      </c>
    </row>
    <row r="51" spans="1:14" ht="38.25" x14ac:dyDescent="0.25">
      <c r="A51" s="6">
        <v>48</v>
      </c>
      <c r="B51" s="11" t="s">
        <v>108</v>
      </c>
      <c r="C51" s="12" t="s">
        <v>111</v>
      </c>
      <c r="D51" s="11" t="s">
        <v>67</v>
      </c>
      <c r="E51" s="13" t="s">
        <v>62</v>
      </c>
      <c r="F51" s="13">
        <v>12</v>
      </c>
      <c r="G51" s="20">
        <v>9600</v>
      </c>
      <c r="H51" s="15">
        <v>9899.94</v>
      </c>
      <c r="I51" s="15">
        <v>8800</v>
      </c>
      <c r="J51" s="14">
        <f t="shared" si="1"/>
        <v>115200</v>
      </c>
      <c r="K51" s="15">
        <f t="shared" si="2"/>
        <v>118799.28</v>
      </c>
      <c r="L51" s="15">
        <f t="shared" si="3"/>
        <v>105600</v>
      </c>
      <c r="M51" s="15">
        <f t="shared" si="4"/>
        <v>9433.3133333333335</v>
      </c>
      <c r="N51" s="15">
        <f t="shared" si="5"/>
        <v>113199.76000000001</v>
      </c>
    </row>
    <row r="52" spans="1:14" ht="38.25" x14ac:dyDescent="0.25">
      <c r="A52" s="6">
        <v>49</v>
      </c>
      <c r="B52" s="11" t="s">
        <v>108</v>
      </c>
      <c r="C52" s="12" t="s">
        <v>112</v>
      </c>
      <c r="D52" s="11" t="s">
        <v>67</v>
      </c>
      <c r="E52" s="13" t="s">
        <v>62</v>
      </c>
      <c r="F52" s="13">
        <v>12</v>
      </c>
      <c r="G52" s="20">
        <v>12000</v>
      </c>
      <c r="H52" s="15">
        <v>15839.9</v>
      </c>
      <c r="I52" s="15">
        <v>12000</v>
      </c>
      <c r="J52" s="14">
        <f t="shared" si="1"/>
        <v>144000</v>
      </c>
      <c r="K52" s="15">
        <f t="shared" si="2"/>
        <v>190078.8</v>
      </c>
      <c r="L52" s="15">
        <f t="shared" si="3"/>
        <v>144000</v>
      </c>
      <c r="M52" s="15">
        <f t="shared" si="4"/>
        <v>13279.966666666667</v>
      </c>
      <c r="N52" s="15">
        <f t="shared" si="5"/>
        <v>159359.6</v>
      </c>
    </row>
    <row r="53" spans="1:14" ht="38.25" x14ac:dyDescent="0.25">
      <c r="A53" s="6">
        <v>50</v>
      </c>
      <c r="B53" s="11" t="s">
        <v>108</v>
      </c>
      <c r="C53" s="12" t="s">
        <v>113</v>
      </c>
      <c r="D53" s="11" t="s">
        <v>67</v>
      </c>
      <c r="E53" s="13" t="s">
        <v>62</v>
      </c>
      <c r="F53" s="13">
        <v>7</v>
      </c>
      <c r="G53" s="20">
        <v>24120</v>
      </c>
      <c r="H53" s="15">
        <v>59399.61</v>
      </c>
      <c r="I53" s="15">
        <v>21000</v>
      </c>
      <c r="J53" s="14">
        <f t="shared" si="1"/>
        <v>168840</v>
      </c>
      <c r="K53" s="15">
        <f t="shared" si="2"/>
        <v>415797.27</v>
      </c>
      <c r="L53" s="15">
        <f t="shared" si="3"/>
        <v>147000</v>
      </c>
      <c r="M53" s="15">
        <f t="shared" si="4"/>
        <v>34839.870000000003</v>
      </c>
      <c r="N53" s="15">
        <f t="shared" si="5"/>
        <v>243879.09000000003</v>
      </c>
    </row>
    <row r="54" spans="1:14" ht="36.75" customHeight="1" x14ac:dyDescent="0.25">
      <c r="A54" s="6">
        <v>51</v>
      </c>
      <c r="B54" s="11" t="s">
        <v>48</v>
      </c>
      <c r="C54" s="12" t="s">
        <v>49</v>
      </c>
      <c r="D54" s="11" t="s">
        <v>67</v>
      </c>
      <c r="E54" s="13" t="s">
        <v>62</v>
      </c>
      <c r="F54" s="13">
        <v>10</v>
      </c>
      <c r="G54" s="20">
        <v>2179.3200000000002</v>
      </c>
      <c r="H54" s="15">
        <v>2465.08</v>
      </c>
      <c r="I54" s="15">
        <v>1800</v>
      </c>
      <c r="J54" s="14">
        <f t="shared" si="1"/>
        <v>21793.200000000001</v>
      </c>
      <c r="K54" s="15">
        <f t="shared" si="2"/>
        <v>24650.799999999999</v>
      </c>
      <c r="L54" s="15">
        <f t="shared" si="3"/>
        <v>18000</v>
      </c>
      <c r="M54" s="15">
        <f t="shared" si="4"/>
        <v>2148.1333333333332</v>
      </c>
      <c r="N54" s="15">
        <f t="shared" si="5"/>
        <v>21481.333333333332</v>
      </c>
    </row>
    <row r="55" spans="1:14" ht="38.25" customHeight="1" x14ac:dyDescent="0.25">
      <c r="A55" s="6">
        <v>52</v>
      </c>
      <c r="B55" s="11" t="s">
        <v>145</v>
      </c>
      <c r="C55" s="12" t="s">
        <v>50</v>
      </c>
      <c r="D55" s="11" t="s">
        <v>67</v>
      </c>
      <c r="E55" s="13" t="s">
        <v>62</v>
      </c>
      <c r="F55" s="13">
        <v>55</v>
      </c>
      <c r="G55" s="20">
        <v>435.24</v>
      </c>
      <c r="H55" s="15">
        <v>613.79999999999995</v>
      </c>
      <c r="I55" s="15">
        <v>600</v>
      </c>
      <c r="J55" s="14">
        <f t="shared" si="1"/>
        <v>23938.2</v>
      </c>
      <c r="K55" s="15">
        <f t="shared" si="2"/>
        <v>33759</v>
      </c>
      <c r="L55" s="15">
        <f t="shared" si="3"/>
        <v>33000</v>
      </c>
      <c r="M55" s="15">
        <f t="shared" si="4"/>
        <v>549.67999999999995</v>
      </c>
      <c r="N55" s="15">
        <f t="shared" si="5"/>
        <v>30232.399999999998</v>
      </c>
    </row>
    <row r="56" spans="1:14" ht="34.5" customHeight="1" x14ac:dyDescent="0.25">
      <c r="A56" s="6">
        <v>53</v>
      </c>
      <c r="B56" s="11" t="s">
        <v>145</v>
      </c>
      <c r="C56" s="12" t="s">
        <v>51</v>
      </c>
      <c r="D56" s="11" t="s">
        <v>67</v>
      </c>
      <c r="E56" s="13" t="s">
        <v>62</v>
      </c>
      <c r="F56" s="13">
        <v>55</v>
      </c>
      <c r="G56" s="20">
        <v>349.44</v>
      </c>
      <c r="H56" s="15">
        <v>465.3</v>
      </c>
      <c r="I56" s="15">
        <v>420</v>
      </c>
      <c r="J56" s="14">
        <f t="shared" si="1"/>
        <v>19219.2</v>
      </c>
      <c r="K56" s="15">
        <f t="shared" si="2"/>
        <v>25591.5</v>
      </c>
      <c r="L56" s="15">
        <f t="shared" si="3"/>
        <v>23100</v>
      </c>
      <c r="M56" s="15">
        <f t="shared" si="4"/>
        <v>411.58</v>
      </c>
      <c r="N56" s="15">
        <f t="shared" si="5"/>
        <v>22636.899999999998</v>
      </c>
    </row>
    <row r="57" spans="1:14" ht="35.25" customHeight="1" x14ac:dyDescent="0.25">
      <c r="A57" s="6">
        <v>54</v>
      </c>
      <c r="B57" s="11" t="s">
        <v>145</v>
      </c>
      <c r="C57" s="12" t="s">
        <v>114</v>
      </c>
      <c r="D57" s="11" t="s">
        <v>67</v>
      </c>
      <c r="E57" s="13" t="s">
        <v>62</v>
      </c>
      <c r="F57" s="13">
        <v>15</v>
      </c>
      <c r="G57" s="20">
        <v>767.52</v>
      </c>
      <c r="H57" s="15">
        <v>942.47</v>
      </c>
      <c r="I57" s="15">
        <v>810</v>
      </c>
      <c r="J57" s="14">
        <f t="shared" si="1"/>
        <v>11512.8</v>
      </c>
      <c r="K57" s="15">
        <f t="shared" si="2"/>
        <v>14137.050000000001</v>
      </c>
      <c r="L57" s="15">
        <f t="shared" si="3"/>
        <v>12150</v>
      </c>
      <c r="M57" s="15">
        <f t="shared" si="4"/>
        <v>839.99666666666656</v>
      </c>
      <c r="N57" s="15">
        <f t="shared" si="5"/>
        <v>12599.949999999999</v>
      </c>
    </row>
    <row r="58" spans="1:14" ht="36.75" customHeight="1" x14ac:dyDescent="0.25">
      <c r="A58" s="6">
        <v>55</v>
      </c>
      <c r="B58" s="11" t="s">
        <v>145</v>
      </c>
      <c r="C58" s="12" t="s">
        <v>52</v>
      </c>
      <c r="D58" s="11" t="s">
        <v>67</v>
      </c>
      <c r="E58" s="13" t="s">
        <v>62</v>
      </c>
      <c r="F58" s="13">
        <v>10</v>
      </c>
      <c r="G58" s="20">
        <v>1294.8</v>
      </c>
      <c r="H58" s="15">
        <v>1572.11</v>
      </c>
      <c r="I58" s="15">
        <v>1240</v>
      </c>
      <c r="J58" s="14">
        <f t="shared" si="1"/>
        <v>12948</v>
      </c>
      <c r="K58" s="15">
        <f t="shared" si="2"/>
        <v>15721.099999999999</v>
      </c>
      <c r="L58" s="15">
        <f t="shared" si="3"/>
        <v>12400</v>
      </c>
      <c r="M58" s="15">
        <f t="shared" si="4"/>
        <v>1368.97</v>
      </c>
      <c r="N58" s="15">
        <f t="shared" si="5"/>
        <v>13689.7</v>
      </c>
    </row>
    <row r="59" spans="1:14" ht="25.5" x14ac:dyDescent="0.25">
      <c r="A59" s="6">
        <v>56</v>
      </c>
      <c r="B59" s="11" t="s">
        <v>115</v>
      </c>
      <c r="C59" s="12" t="s">
        <v>53</v>
      </c>
      <c r="D59" s="11" t="s">
        <v>67</v>
      </c>
      <c r="E59" s="13" t="s">
        <v>62</v>
      </c>
      <c r="F59" s="13">
        <v>2</v>
      </c>
      <c r="G59" s="20">
        <v>103418.4</v>
      </c>
      <c r="H59" s="15">
        <v>138599.1</v>
      </c>
      <c r="I59" s="15">
        <v>88000</v>
      </c>
      <c r="J59" s="14">
        <f t="shared" si="1"/>
        <v>206836.8</v>
      </c>
      <c r="K59" s="15">
        <f t="shared" si="2"/>
        <v>277198.2</v>
      </c>
      <c r="L59" s="15">
        <f t="shared" si="3"/>
        <v>176000</v>
      </c>
      <c r="M59" s="15">
        <f t="shared" si="4"/>
        <v>110005.83333333333</v>
      </c>
      <c r="N59" s="15">
        <f t="shared" si="5"/>
        <v>220011.66666666666</v>
      </c>
    </row>
    <row r="60" spans="1:14" ht="25.5" x14ac:dyDescent="0.25">
      <c r="A60" s="6">
        <v>57</v>
      </c>
      <c r="B60" s="11" t="s">
        <v>115</v>
      </c>
      <c r="C60" s="12" t="s">
        <v>116</v>
      </c>
      <c r="D60" s="11" t="s">
        <v>67</v>
      </c>
      <c r="E60" s="13" t="s">
        <v>62</v>
      </c>
      <c r="F60" s="13">
        <v>1</v>
      </c>
      <c r="G60" s="20">
        <v>408000</v>
      </c>
      <c r="H60" s="15">
        <v>791994.81</v>
      </c>
      <c r="I60" s="15">
        <v>440000</v>
      </c>
      <c r="J60" s="14">
        <f t="shared" si="1"/>
        <v>408000</v>
      </c>
      <c r="K60" s="15">
        <f t="shared" si="2"/>
        <v>791994.81</v>
      </c>
      <c r="L60" s="15">
        <f t="shared" si="3"/>
        <v>440000</v>
      </c>
      <c r="M60" s="15">
        <f t="shared" si="4"/>
        <v>546664.93666666665</v>
      </c>
      <c r="N60" s="15">
        <f t="shared" si="5"/>
        <v>546664.93666666665</v>
      </c>
    </row>
    <row r="61" spans="1:14" ht="25.5" x14ac:dyDescent="0.25">
      <c r="A61" s="6">
        <v>58</v>
      </c>
      <c r="B61" s="11" t="s">
        <v>115</v>
      </c>
      <c r="C61" s="12" t="s">
        <v>55</v>
      </c>
      <c r="D61" s="11" t="s">
        <v>67</v>
      </c>
      <c r="E61" s="13" t="s">
        <v>62</v>
      </c>
      <c r="F61" s="13">
        <v>2</v>
      </c>
      <c r="G61" s="20">
        <v>234000</v>
      </c>
      <c r="H61" s="15">
        <v>356397.7</v>
      </c>
      <c r="I61" s="15">
        <v>240000</v>
      </c>
      <c r="J61" s="14">
        <f t="shared" si="1"/>
        <v>468000</v>
      </c>
      <c r="K61" s="15">
        <f t="shared" si="2"/>
        <v>712795.4</v>
      </c>
      <c r="L61" s="15">
        <f t="shared" si="3"/>
        <v>480000</v>
      </c>
      <c r="M61" s="15">
        <f t="shared" si="4"/>
        <v>276799.23333333334</v>
      </c>
      <c r="N61" s="15">
        <f t="shared" si="5"/>
        <v>553598.46666666667</v>
      </c>
    </row>
    <row r="62" spans="1:14" ht="25.5" x14ac:dyDescent="0.25">
      <c r="A62" s="6">
        <v>59</v>
      </c>
      <c r="B62" s="11" t="s">
        <v>115</v>
      </c>
      <c r="C62" s="12" t="s">
        <v>56</v>
      </c>
      <c r="D62" s="11" t="s">
        <v>67</v>
      </c>
      <c r="E62" s="13" t="s">
        <v>62</v>
      </c>
      <c r="F62" s="13">
        <v>2</v>
      </c>
      <c r="G62" s="20">
        <v>280560</v>
      </c>
      <c r="H62" s="15">
        <v>494996.79</v>
      </c>
      <c r="I62" s="15">
        <v>255000</v>
      </c>
      <c r="J62" s="14">
        <f t="shared" si="1"/>
        <v>561120</v>
      </c>
      <c r="K62" s="15">
        <f t="shared" si="2"/>
        <v>989993.58</v>
      </c>
      <c r="L62" s="15">
        <f t="shared" si="3"/>
        <v>510000</v>
      </c>
      <c r="M62" s="15">
        <f t="shared" si="4"/>
        <v>343518.93</v>
      </c>
      <c r="N62" s="15">
        <f t="shared" si="5"/>
        <v>687037.86</v>
      </c>
    </row>
    <row r="63" spans="1:14" ht="25.5" x14ac:dyDescent="0.25">
      <c r="A63" s="6">
        <v>60</v>
      </c>
      <c r="B63" s="11" t="s">
        <v>115</v>
      </c>
      <c r="C63" s="12" t="s">
        <v>54</v>
      </c>
      <c r="D63" s="11" t="s">
        <v>67</v>
      </c>
      <c r="E63" s="13" t="s">
        <v>62</v>
      </c>
      <c r="F63" s="13">
        <v>1</v>
      </c>
      <c r="G63" s="20">
        <v>456000</v>
      </c>
      <c r="H63" s="15">
        <v>1187992.27</v>
      </c>
      <c r="I63" s="15">
        <v>480000</v>
      </c>
      <c r="J63" s="14">
        <f t="shared" si="1"/>
        <v>456000</v>
      </c>
      <c r="K63" s="15">
        <f t="shared" si="2"/>
        <v>1187992.27</v>
      </c>
      <c r="L63" s="15">
        <f t="shared" si="3"/>
        <v>480000</v>
      </c>
      <c r="M63" s="15">
        <f t="shared" si="4"/>
        <v>707997.42333333334</v>
      </c>
      <c r="N63" s="15">
        <f t="shared" si="5"/>
        <v>707997.42333333334</v>
      </c>
    </row>
    <row r="64" spans="1:14" ht="25.5" x14ac:dyDescent="0.25">
      <c r="A64" s="6">
        <v>61</v>
      </c>
      <c r="B64" s="11" t="s">
        <v>117</v>
      </c>
      <c r="C64" s="12" t="s">
        <v>57</v>
      </c>
      <c r="D64" s="11" t="s">
        <v>64</v>
      </c>
      <c r="E64" s="13" t="s">
        <v>65</v>
      </c>
      <c r="F64" s="13">
        <v>25</v>
      </c>
      <c r="G64" s="20">
        <v>2166.84</v>
      </c>
      <c r="H64" s="15">
        <v>3920.37</v>
      </c>
      <c r="I64" s="15">
        <v>2700</v>
      </c>
      <c r="J64" s="14">
        <f t="shared" si="1"/>
        <v>54171</v>
      </c>
      <c r="K64" s="15">
        <f t="shared" si="2"/>
        <v>98009.25</v>
      </c>
      <c r="L64" s="15">
        <f t="shared" si="3"/>
        <v>67500</v>
      </c>
      <c r="M64" s="15">
        <f t="shared" si="4"/>
        <v>2929.0699999999997</v>
      </c>
      <c r="N64" s="15">
        <f t="shared" si="5"/>
        <v>73226.75</v>
      </c>
    </row>
    <row r="65" spans="1:14" ht="25.5" x14ac:dyDescent="0.25">
      <c r="A65" s="6">
        <v>62</v>
      </c>
      <c r="B65" s="11" t="s">
        <v>117</v>
      </c>
      <c r="C65" s="12" t="s">
        <v>58</v>
      </c>
      <c r="D65" s="11" t="s">
        <v>64</v>
      </c>
      <c r="E65" s="13" t="s">
        <v>65</v>
      </c>
      <c r="F65" s="13">
        <v>30</v>
      </c>
      <c r="G65" s="20">
        <v>3202.68</v>
      </c>
      <c r="H65" s="15">
        <v>3781.78</v>
      </c>
      <c r="I65" s="15">
        <v>3100</v>
      </c>
      <c r="J65" s="14">
        <f t="shared" si="1"/>
        <v>96080.4</v>
      </c>
      <c r="K65" s="15">
        <f t="shared" si="2"/>
        <v>113453.40000000001</v>
      </c>
      <c r="L65" s="15">
        <f t="shared" si="3"/>
        <v>93000</v>
      </c>
      <c r="M65" s="15">
        <f t="shared" si="4"/>
        <v>3361.4866666666662</v>
      </c>
      <c r="N65" s="15">
        <f t="shared" si="5"/>
        <v>100844.59999999999</v>
      </c>
    </row>
    <row r="66" spans="1:14" ht="25.5" x14ac:dyDescent="0.25">
      <c r="A66" s="6">
        <v>63</v>
      </c>
      <c r="B66" s="11" t="s">
        <v>117</v>
      </c>
      <c r="C66" s="12" t="s">
        <v>59</v>
      </c>
      <c r="D66" s="11" t="s">
        <v>64</v>
      </c>
      <c r="E66" s="13" t="s">
        <v>65</v>
      </c>
      <c r="F66" s="13">
        <v>27</v>
      </c>
      <c r="G66" s="20">
        <v>8718.84</v>
      </c>
      <c r="H66" s="15">
        <v>8315.9500000000007</v>
      </c>
      <c r="I66" s="15">
        <v>6600</v>
      </c>
      <c r="J66" s="14">
        <f t="shared" si="1"/>
        <v>235408.68</v>
      </c>
      <c r="K66" s="15">
        <f t="shared" si="2"/>
        <v>224530.65000000002</v>
      </c>
      <c r="L66" s="15">
        <f t="shared" si="3"/>
        <v>178200</v>
      </c>
      <c r="M66" s="15">
        <f t="shared" si="4"/>
        <v>7878.2633333333333</v>
      </c>
      <c r="N66" s="15">
        <f t="shared" ref="N66:N73" si="6">M66*F66</f>
        <v>212713.11</v>
      </c>
    </row>
    <row r="67" spans="1:14" ht="25.5" x14ac:dyDescent="0.25">
      <c r="A67" s="6">
        <v>64</v>
      </c>
      <c r="B67" s="11" t="s">
        <v>117</v>
      </c>
      <c r="C67" s="12" t="s">
        <v>60</v>
      </c>
      <c r="D67" s="11" t="s">
        <v>64</v>
      </c>
      <c r="E67" s="13" t="s">
        <v>65</v>
      </c>
      <c r="F67" s="13">
        <v>17</v>
      </c>
      <c r="G67" s="20">
        <v>16872.96</v>
      </c>
      <c r="H67" s="15">
        <v>22571.85</v>
      </c>
      <c r="I67" s="15">
        <v>21000</v>
      </c>
      <c r="J67" s="14">
        <f t="shared" si="1"/>
        <v>286840.32000000001</v>
      </c>
      <c r="K67" s="15">
        <f t="shared" si="2"/>
        <v>383721.44999999995</v>
      </c>
      <c r="L67" s="15">
        <f t="shared" si="3"/>
        <v>357000</v>
      </c>
      <c r="M67" s="15">
        <f t="shared" ref="M67:M73" si="7">(G67+H67+I67)/3</f>
        <v>20148.27</v>
      </c>
      <c r="N67" s="15">
        <f t="shared" si="6"/>
        <v>342520.59</v>
      </c>
    </row>
    <row r="68" spans="1:14" ht="25.5" x14ac:dyDescent="0.25">
      <c r="A68" s="6">
        <v>65</v>
      </c>
      <c r="B68" s="11" t="s">
        <v>117</v>
      </c>
      <c r="C68" s="12" t="s">
        <v>61</v>
      </c>
      <c r="D68" s="11" t="s">
        <v>64</v>
      </c>
      <c r="E68" s="13" t="s">
        <v>65</v>
      </c>
      <c r="F68" s="13">
        <v>13</v>
      </c>
      <c r="G68" s="20">
        <v>25200.25</v>
      </c>
      <c r="H68" s="15">
        <v>48687.88</v>
      </c>
      <c r="I68" s="15">
        <v>26000</v>
      </c>
      <c r="J68" s="14">
        <f t="shared" si="1"/>
        <v>327603.25</v>
      </c>
      <c r="K68" s="15">
        <f t="shared" si="2"/>
        <v>632942.43999999994</v>
      </c>
      <c r="L68" s="15">
        <f t="shared" si="3"/>
        <v>338000</v>
      </c>
      <c r="M68" s="15">
        <f t="shared" si="7"/>
        <v>33296.043333333335</v>
      </c>
      <c r="N68" s="15">
        <f t="shared" si="6"/>
        <v>432848.56333333335</v>
      </c>
    </row>
    <row r="69" spans="1:14" ht="38.25" x14ac:dyDescent="0.25">
      <c r="A69" s="6">
        <v>66</v>
      </c>
      <c r="B69" s="11" t="s">
        <v>118</v>
      </c>
      <c r="C69" s="12" t="s">
        <v>119</v>
      </c>
      <c r="D69" s="11" t="s">
        <v>64</v>
      </c>
      <c r="E69" s="13" t="s">
        <v>65</v>
      </c>
      <c r="F69" s="13">
        <v>1</v>
      </c>
      <c r="G69" s="20">
        <v>168000</v>
      </c>
      <c r="H69" s="15">
        <v>287098.13</v>
      </c>
      <c r="I69" s="15">
        <v>180000</v>
      </c>
      <c r="J69" s="14">
        <f t="shared" si="1"/>
        <v>168000</v>
      </c>
      <c r="K69" s="15">
        <f t="shared" si="2"/>
        <v>287098.13</v>
      </c>
      <c r="L69" s="15">
        <f t="shared" si="3"/>
        <v>180000</v>
      </c>
      <c r="M69" s="15">
        <f t="shared" si="7"/>
        <v>211699.37666666668</v>
      </c>
      <c r="N69" s="15">
        <f t="shared" si="6"/>
        <v>211699.37666666668</v>
      </c>
    </row>
    <row r="70" spans="1:14" ht="54.75" customHeight="1" x14ac:dyDescent="0.25">
      <c r="A70" s="6">
        <v>67</v>
      </c>
      <c r="B70" s="11" t="s">
        <v>144</v>
      </c>
      <c r="C70" s="12" t="s">
        <v>120</v>
      </c>
      <c r="D70" s="11" t="s">
        <v>67</v>
      </c>
      <c r="E70" s="13" t="s">
        <v>62</v>
      </c>
      <c r="F70" s="13">
        <v>110</v>
      </c>
      <c r="G70" s="20">
        <v>5171.04</v>
      </c>
      <c r="H70" s="15">
        <v>12671.92</v>
      </c>
      <c r="I70" s="15">
        <v>7800</v>
      </c>
      <c r="J70" s="14">
        <f t="shared" si="1"/>
        <v>568814.4</v>
      </c>
      <c r="K70" s="15">
        <f t="shared" si="2"/>
        <v>1393911.2</v>
      </c>
      <c r="L70" s="15">
        <f t="shared" si="3"/>
        <v>858000</v>
      </c>
      <c r="M70" s="15">
        <f t="shared" si="7"/>
        <v>8547.6533333333336</v>
      </c>
      <c r="N70" s="15">
        <f t="shared" si="6"/>
        <v>940241.8666666667</v>
      </c>
    </row>
    <row r="71" spans="1:14" ht="56.25" customHeight="1" x14ac:dyDescent="0.25">
      <c r="A71" s="6">
        <v>68</v>
      </c>
      <c r="B71" s="11" t="s">
        <v>144</v>
      </c>
      <c r="C71" s="12" t="s">
        <v>121</v>
      </c>
      <c r="D71" s="11" t="s">
        <v>67</v>
      </c>
      <c r="E71" s="13" t="s">
        <v>62</v>
      </c>
      <c r="F71" s="13">
        <v>135</v>
      </c>
      <c r="G71" s="20">
        <v>10076.64</v>
      </c>
      <c r="H71" s="15">
        <v>19839.47</v>
      </c>
      <c r="I71" s="15">
        <v>17300</v>
      </c>
      <c r="J71" s="14">
        <f t="shared" si="1"/>
        <v>1360346.4</v>
      </c>
      <c r="K71" s="15">
        <f t="shared" si="2"/>
        <v>2678328.4500000002</v>
      </c>
      <c r="L71" s="15">
        <f t="shared" si="3"/>
        <v>2335500</v>
      </c>
      <c r="M71" s="15">
        <f t="shared" si="7"/>
        <v>15738.703333333333</v>
      </c>
      <c r="N71" s="15">
        <f t="shared" si="6"/>
        <v>2124724.9499999997</v>
      </c>
    </row>
    <row r="72" spans="1:14" ht="56.25" customHeight="1" x14ac:dyDescent="0.25">
      <c r="A72" s="6">
        <v>69</v>
      </c>
      <c r="B72" s="11" t="s">
        <v>144</v>
      </c>
      <c r="C72" s="12" t="s">
        <v>122</v>
      </c>
      <c r="D72" s="11" t="s">
        <v>67</v>
      </c>
      <c r="E72" s="13" t="s">
        <v>62</v>
      </c>
      <c r="F72" s="13">
        <v>118</v>
      </c>
      <c r="G72" s="20">
        <v>21579.599999999999</v>
      </c>
      <c r="H72" s="15">
        <v>37421.760000000002</v>
      </c>
      <c r="I72" s="15">
        <v>21000</v>
      </c>
      <c r="J72" s="14">
        <f t="shared" si="1"/>
        <v>2546392.7999999998</v>
      </c>
      <c r="K72" s="15">
        <f t="shared" si="2"/>
        <v>4415767.6800000006</v>
      </c>
      <c r="L72" s="15">
        <f t="shared" si="3"/>
        <v>2478000</v>
      </c>
      <c r="M72" s="15">
        <f t="shared" si="7"/>
        <v>26667.119999999999</v>
      </c>
      <c r="N72" s="15">
        <f t="shared" si="6"/>
        <v>3146720.1599999997</v>
      </c>
    </row>
    <row r="73" spans="1:14" ht="78.75" customHeight="1" x14ac:dyDescent="0.25">
      <c r="A73" s="6">
        <v>70</v>
      </c>
      <c r="B73" s="11" t="s">
        <v>143</v>
      </c>
      <c r="C73" s="12" t="s">
        <v>123</v>
      </c>
      <c r="D73" s="11" t="s">
        <v>67</v>
      </c>
      <c r="E73" s="13" t="s">
        <v>62</v>
      </c>
      <c r="F73" s="13">
        <v>250</v>
      </c>
      <c r="G73" s="20">
        <v>445.2</v>
      </c>
      <c r="H73" s="15">
        <v>566.28</v>
      </c>
      <c r="I73" s="15">
        <v>410</v>
      </c>
      <c r="J73" s="14">
        <f t="shared" si="1"/>
        <v>111300</v>
      </c>
      <c r="K73" s="15">
        <f t="shared" si="2"/>
        <v>141570</v>
      </c>
      <c r="L73" s="15">
        <f t="shared" si="3"/>
        <v>102500</v>
      </c>
      <c r="M73" s="15">
        <f t="shared" si="7"/>
        <v>473.82666666666665</v>
      </c>
      <c r="N73" s="15">
        <f t="shared" si="6"/>
        <v>118456.66666666666</v>
      </c>
    </row>
    <row r="74" spans="1:14" x14ac:dyDescent="0.25">
      <c r="A74" s="6"/>
      <c r="B74" s="43" t="s">
        <v>133</v>
      </c>
      <c r="C74" s="12"/>
      <c r="D74" s="11"/>
      <c r="E74" s="13" t="s">
        <v>62</v>
      </c>
      <c r="F74" s="30">
        <f>SUM(F4:F73)</f>
        <v>3089</v>
      </c>
      <c r="G74" s="20"/>
      <c r="H74" s="15"/>
      <c r="I74" s="15"/>
      <c r="J74" s="29">
        <f>SUM(J4:J73)</f>
        <v>77099082.040000036</v>
      </c>
      <c r="K74" s="31">
        <f>SUM(K4:K73)</f>
        <v>77206528.25500001</v>
      </c>
      <c r="L74" s="31">
        <f>SUM(L4:L73)</f>
        <v>74020890</v>
      </c>
      <c r="M74" s="15"/>
      <c r="N74" s="31">
        <f>SUM(N4:N73)</f>
        <v>76108833.431666672</v>
      </c>
    </row>
    <row r="75" spans="1:14" ht="26.25" x14ac:dyDescent="0.25">
      <c r="A75" s="4"/>
      <c r="B75" s="44"/>
      <c r="C75" s="4"/>
      <c r="D75" s="4"/>
      <c r="E75" s="19" t="s">
        <v>66</v>
      </c>
      <c r="F75" s="9">
        <v>1</v>
      </c>
      <c r="G75" s="5"/>
      <c r="H75" s="16"/>
      <c r="I75" s="16"/>
      <c r="J75" s="17"/>
      <c r="K75" s="18"/>
      <c r="L75" s="18"/>
      <c r="M75" s="18"/>
      <c r="N75" s="18"/>
    </row>
    <row r="76" spans="1:14" x14ac:dyDescent="0.25">
      <c r="A76" s="34"/>
      <c r="B76" s="35"/>
      <c r="C76" s="34"/>
      <c r="D76" s="34"/>
      <c r="E76" s="36"/>
      <c r="F76" s="37"/>
      <c r="G76" s="38"/>
      <c r="H76" s="39"/>
      <c r="I76" s="39"/>
      <c r="J76" s="40"/>
      <c r="K76" s="41"/>
      <c r="L76" s="41"/>
      <c r="M76" s="41"/>
      <c r="N76" s="41"/>
    </row>
    <row r="77" spans="1:14" x14ac:dyDescent="0.25">
      <c r="A77" s="34"/>
      <c r="B77" s="35"/>
      <c r="C77" s="34"/>
      <c r="D77" s="34"/>
      <c r="E77" s="36"/>
      <c r="F77" s="37"/>
      <c r="G77" s="38"/>
      <c r="H77" s="39"/>
      <c r="I77" s="39"/>
      <c r="J77" s="40"/>
      <c r="K77" s="41"/>
      <c r="L77" s="41"/>
      <c r="M77" s="41"/>
      <c r="N77" s="41"/>
    </row>
    <row r="78" spans="1:14" x14ac:dyDescent="0.25">
      <c r="A78" s="3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1"/>
    </row>
    <row r="79" spans="1:14" x14ac:dyDescent="0.25">
      <c r="A79" s="34"/>
      <c r="B79" s="35"/>
      <c r="C79" s="34"/>
      <c r="D79" s="34"/>
      <c r="E79" s="36"/>
      <c r="F79" s="37"/>
      <c r="G79" s="38"/>
      <c r="H79" s="39"/>
      <c r="I79" s="39"/>
      <c r="J79" s="40"/>
      <c r="K79" s="41"/>
      <c r="L79" s="41"/>
      <c r="M79" s="41"/>
      <c r="N79" s="41"/>
    </row>
    <row r="80" spans="1:14" x14ac:dyDescent="0.25">
      <c r="J80" s="1"/>
    </row>
    <row r="81" spans="2:10" x14ac:dyDescent="0.25">
      <c r="B81" s="32"/>
      <c r="H81" s="33"/>
      <c r="J81" s="1"/>
    </row>
    <row r="82" spans="2:10" x14ac:dyDescent="0.25">
      <c r="J82" s="1"/>
    </row>
    <row r="83" spans="2:10" x14ac:dyDescent="0.25">
      <c r="J83" s="1"/>
    </row>
    <row r="84" spans="2:10" x14ac:dyDescent="0.25">
      <c r="J84" s="1"/>
    </row>
    <row r="85" spans="2:10" x14ac:dyDescent="0.25">
      <c r="J85" s="1"/>
    </row>
    <row r="86" spans="2:10" x14ac:dyDescent="0.25">
      <c r="J86" s="1"/>
    </row>
    <row r="87" spans="2:10" x14ac:dyDescent="0.25">
      <c r="J87" s="1"/>
    </row>
    <row r="88" spans="2:10" x14ac:dyDescent="0.25">
      <c r="J88" s="1"/>
    </row>
    <row r="89" spans="2:10" x14ac:dyDescent="0.25">
      <c r="J89" s="1"/>
    </row>
    <row r="90" spans="2:10" x14ac:dyDescent="0.25">
      <c r="J90" s="1"/>
    </row>
    <row r="91" spans="2:10" x14ac:dyDescent="0.25">
      <c r="J91" s="1"/>
    </row>
    <row r="92" spans="2:10" x14ac:dyDescent="0.25">
      <c r="J92" s="1"/>
    </row>
    <row r="93" spans="2:10" x14ac:dyDescent="0.25">
      <c r="J93" s="1"/>
    </row>
    <row r="94" spans="2:10" x14ac:dyDescent="0.25">
      <c r="J94" s="1"/>
    </row>
    <row r="95" spans="2:10" x14ac:dyDescent="0.25">
      <c r="J95" s="1"/>
    </row>
    <row r="96" spans="2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3"/>
    </row>
  </sheetData>
  <mergeCells count="3">
    <mergeCell ref="B1:L1"/>
    <mergeCell ref="B74:B75"/>
    <mergeCell ref="B78:M78"/>
  </mergeCell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nachomts</dc:creator>
  <cp:lastModifiedBy>omto1</cp:lastModifiedBy>
  <cp:lastPrinted>2025-03-15T08:05:06Z</cp:lastPrinted>
  <dcterms:created xsi:type="dcterms:W3CDTF">2019-12-19T14:34:33Z</dcterms:created>
  <dcterms:modified xsi:type="dcterms:W3CDTF">2025-06-16T08:11:22Z</dcterms:modified>
</cp:coreProperties>
</file>