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0327F78F-C1C7-4AC5-BE5E-AC208EB8806D}" xr6:coauthVersionLast="47" xr6:coauthVersionMax="47" xr10:uidLastSave="{00000000-0000-0000-0000-000000000000}"/>
  <bookViews>
    <workbookView xWindow="1170" yWindow="600" windowWidth="26145" windowHeight="15600" xr2:uid="{00000000-000D-0000-FFFF-FFFF00000000}"/>
  </bookViews>
  <sheets>
    <sheet name="1" sheetId="2" r:id="rId1"/>
  </sheets>
  <definedNames>
    <definedName name="_xlnm.Print_Area" localSheetId="0">'1'!$A$1:$M$7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2" l="1"/>
  <c r="K5" i="2"/>
  <c r="J5" i="2"/>
  <c r="H5" i="2" s="1"/>
  <c r="I5" i="2" s="1"/>
  <c r="M5" i="2" s="1"/>
  <c r="L5" i="2" l="1"/>
</calcChain>
</file>

<file path=xl/sharedStrings.xml><?xml version="1.0" encoding="utf-8"?>
<sst xmlns="http://schemas.openxmlformats.org/spreadsheetml/2006/main" count="20" uniqueCount="18">
  <si>
    <t>№ п/п</t>
  </si>
  <si>
    <t>Объем</t>
  </si>
  <si>
    <t>Кол-во знач.</t>
  </si>
  <si>
    <t>Сред.квадр.откл. σ=</t>
  </si>
  <si>
    <t xml:space="preserve">Средняя арифметическая цена за единицу     &lt;ц&gt; </t>
  </si>
  <si>
    <r>
      <t xml:space="preserve">Коэффициент вариации цен V (%)
</t>
    </r>
    <r>
      <rPr>
        <b/>
        <i/>
        <sz val="11"/>
        <color theme="1"/>
        <rFont val="Times New Roman"/>
        <family val="1"/>
        <charset val="204"/>
      </rPr>
      <t>(не должен превышать 33%)</t>
    </r>
  </si>
  <si>
    <t>Округление</t>
  </si>
  <si>
    <t xml:space="preserve">Источник №1 </t>
  </si>
  <si>
    <t>Источник №2</t>
  </si>
  <si>
    <t>Источник №3</t>
  </si>
  <si>
    <t>Наименование товара</t>
  </si>
  <si>
    <t xml:space="preserve">Цена за ед.изм. </t>
  </si>
  <si>
    <t>Ед. изм.</t>
  </si>
  <si>
    <t>Кол-во</t>
  </si>
  <si>
    <t>ОБОСНОВАНИЕ НАЧАЛЬНОЙ(МАКСИМАЛЬНОЙ) ЦЕНЫ</t>
  </si>
  <si>
    <t>Начальная цена единицы товара</t>
  </si>
  <si>
    <t>шт</t>
  </si>
  <si>
    <t>Стыковой сварочный аппарат  С-315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</si>
</sst>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#,##0.00_р_."/>
    <numFmt numFmtId="166" formatCode="_-* #,##0.000\ _₽_-;\-* #,##0.000\ _₽_-;_-* &quot;-&quot;??\ _₽_-;_-@_-"/>
    <numFmt numFmtId="167" formatCode="0.0000"/>
  </numFmts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RotisSansSerif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Helv"/>
    </font>
    <font>
      <sz val="10"/>
      <name val="Times New Roman"/>
      <family val="1"/>
      <charset val="204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282828"/>
      </left>
      <right style="thin">
        <color rgb="FF282828"/>
      </right>
      <top style="thin">
        <color rgb="FF282828"/>
      </top>
      <bottom style="thin">
        <color rgb="FF28282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</borders>
  <cellStyleXfs count="6">
    <xf numFmtId="0" fontId="0" fillId="0" borderId="0"/>
    <xf numFmtId="0" fontId="3" fillId="0" borderId="0"/>
    <xf numFmtId="164" fontId="5" fillId="0" borderId="0" applyFont="0" applyFill="0" applyBorder="0" applyAlignment="0" applyProtection="0"/>
    <xf numFmtId="0" fontId="6" fillId="0" borderId="0"/>
    <xf numFmtId="0" fontId="9" fillId="0" borderId="0"/>
    <xf numFmtId="0" fontId="3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64" fontId="4" fillId="0" borderId="0" xfId="2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6" fontId="7" fillId="0" borderId="1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2" fontId="4" fillId="0" borderId="0" xfId="2" applyNumberFormat="1" applyFont="1" applyFill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2" fontId="1" fillId="0" borderId="1" xfId="2" applyNumberFormat="1" applyFont="1" applyFill="1" applyBorder="1" applyAlignment="1">
      <alignment horizontal="center" vertical="center" wrapText="1"/>
    </xf>
    <xf numFmtId="164" fontId="4" fillId="0" borderId="1" xfId="2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 wrapText="1"/>
    </xf>
    <xf numFmtId="167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4" fontId="4" fillId="0" borderId="0" xfId="2" applyFont="1" applyFill="1" applyAlignment="1">
      <alignment horizontal="center" vertical="center" wrapText="1"/>
    </xf>
    <xf numFmtId="0" fontId="1" fillId="0" borderId="6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2" fontId="1" fillId="0" borderId="4" xfId="2" applyNumberFormat="1" applyFont="1" applyFill="1" applyBorder="1" applyAlignment="1">
      <alignment horizontal="center" vertical="top" wrapText="1"/>
    </xf>
    <xf numFmtId="165" fontId="1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10" fillId="0" borderId="1" xfId="4" applyFont="1" applyBorder="1" applyAlignment="1">
      <alignment wrapText="1"/>
    </xf>
    <xf numFmtId="0" fontId="10" fillId="0" borderId="1" xfId="5" applyFont="1" applyFill="1" applyBorder="1" applyAlignment="1">
      <alignment horizontal="center" vertical="center" wrapText="1"/>
    </xf>
    <xf numFmtId="4" fontId="11" fillId="0" borderId="8" xfId="0" applyNumberFormat="1" applyFont="1" applyBorder="1" applyAlignment="1">
      <alignment horizontal="right" vertical="center" shrinkToFit="1"/>
    </xf>
    <xf numFmtId="4" fontId="11" fillId="0" borderId="9" xfId="0" applyNumberFormat="1" applyFont="1" applyBorder="1" applyAlignment="1">
      <alignment horizontal="right" vertical="center" shrinkToFi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1" xfId="2" applyFont="1" applyFill="1" applyBorder="1" applyAlignment="1">
      <alignment horizontal="center" vertical="center" wrapText="1"/>
    </xf>
    <xf numFmtId="164" fontId="1" fillId="0" borderId="4" xfId="2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11" xfId="3" xr:uid="{00000000-0005-0000-0000-000001000000}"/>
    <cellStyle name="Обычный 2" xfId="1" xr:uid="{00000000-0005-0000-0000-000002000000}"/>
    <cellStyle name="Обычный_Лист1" xfId="4" xr:uid="{77C98947-74C8-4940-930A-0EE3CBC4CB2F}"/>
    <cellStyle name="Обычный_Лист1_1" xfId="5" xr:uid="{3E1852A3-8C9A-40E9-AF49-3289A55E1B8F}"/>
    <cellStyle name="Финансовый" xfId="2" builtinId="3"/>
  </cellStyles>
  <dxfs count="0"/>
  <tableStyles count="0" defaultTableStyle="TableStyleMedium9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B8991-AB0D-4348-87DB-E61091585CDA}">
  <sheetPr>
    <pageSetUpPr fitToPage="1"/>
  </sheetPr>
  <dimension ref="A1:O7"/>
  <sheetViews>
    <sheetView tabSelected="1" view="pageBreakPreview" zoomScale="90" zoomScaleNormal="90" zoomScaleSheetLayoutView="90" workbookViewId="0">
      <selection activeCell="M7" sqref="M7"/>
    </sheetView>
  </sheetViews>
  <sheetFormatPr defaultColWidth="9.140625" defaultRowHeight="15"/>
  <cols>
    <col min="1" max="1" width="4.85546875" style="2" customWidth="1"/>
    <col min="2" max="2" width="50.7109375" style="6" customWidth="1"/>
    <col min="3" max="3" width="9" style="2" customWidth="1"/>
    <col min="4" max="4" width="7.7109375" style="9" customWidth="1"/>
    <col min="5" max="7" width="13.42578125" style="10" customWidth="1"/>
    <col min="8" max="8" width="21" style="3" customWidth="1"/>
    <col min="9" max="9" width="16.140625" style="5" customWidth="1"/>
    <col min="10" max="10" width="7" style="4" customWidth="1"/>
    <col min="11" max="11" width="16.28515625" style="3" hidden="1" customWidth="1"/>
    <col min="12" max="12" width="24.85546875" style="3" hidden="1" customWidth="1"/>
    <col min="13" max="13" width="14.7109375" style="11" customWidth="1"/>
    <col min="14" max="14" width="9.5703125" style="2" bestFit="1" customWidth="1"/>
    <col min="15" max="15" width="11.28515625" style="2" bestFit="1" customWidth="1"/>
    <col min="16" max="16384" width="9.140625" style="2"/>
  </cols>
  <sheetData>
    <row r="1" spans="1:15">
      <c r="A1" s="38" t="s">
        <v>14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5" s="1" customFormat="1" ht="28.5">
      <c r="A3" s="40" t="s">
        <v>0</v>
      </c>
      <c r="B3" s="12"/>
      <c r="C3" s="42" t="s">
        <v>1</v>
      </c>
      <c r="D3" s="43"/>
      <c r="E3" s="13" t="s">
        <v>7</v>
      </c>
      <c r="F3" s="13" t="s">
        <v>8</v>
      </c>
      <c r="G3" s="13" t="s">
        <v>9</v>
      </c>
      <c r="H3" s="32" t="s">
        <v>4</v>
      </c>
      <c r="I3" s="44" t="s">
        <v>6</v>
      </c>
      <c r="J3" s="40" t="s">
        <v>2</v>
      </c>
      <c r="K3" s="32" t="s">
        <v>3</v>
      </c>
      <c r="L3" s="34" t="s">
        <v>5</v>
      </c>
      <c r="M3" s="36" t="s">
        <v>15</v>
      </c>
    </row>
    <row r="4" spans="1:15" s="21" customFormat="1" ht="28.5">
      <c r="A4" s="41"/>
      <c r="B4" s="19" t="s">
        <v>10</v>
      </c>
      <c r="C4" s="20" t="s">
        <v>12</v>
      </c>
      <c r="D4" s="20" t="s">
        <v>13</v>
      </c>
      <c r="E4" s="22" t="s">
        <v>11</v>
      </c>
      <c r="F4" s="22" t="s">
        <v>11</v>
      </c>
      <c r="G4" s="22" t="s">
        <v>11</v>
      </c>
      <c r="H4" s="33"/>
      <c r="I4" s="45"/>
      <c r="J4" s="41"/>
      <c r="K4" s="33"/>
      <c r="L4" s="35"/>
      <c r="M4" s="37"/>
    </row>
    <row r="5" spans="1:15" s="1" customFormat="1">
      <c r="A5" s="24">
        <v>1</v>
      </c>
      <c r="B5" s="28" t="s">
        <v>17</v>
      </c>
      <c r="C5" s="25" t="s">
        <v>16</v>
      </c>
      <c r="D5" s="29">
        <v>1</v>
      </c>
      <c r="E5" s="30">
        <v>285000</v>
      </c>
      <c r="F5" s="31">
        <v>285000</v>
      </c>
      <c r="G5" s="30">
        <v>285000</v>
      </c>
      <c r="H5" s="8">
        <f t="shared" ref="H5" si="0">(E5+F5+G5)/J5</f>
        <v>285000</v>
      </c>
      <c r="I5" s="14">
        <f t="shared" ref="I5" si="1">ROUND(H5,2)</f>
        <v>285000</v>
      </c>
      <c r="J5" s="7">
        <f t="shared" ref="J5" si="2">COUNT(E5:G5)</f>
        <v>3</v>
      </c>
      <c r="K5" s="16">
        <f t="shared" ref="K5" si="3">STDEV(E5,F5,G5)</f>
        <v>0</v>
      </c>
      <c r="L5" s="16">
        <f t="shared" ref="L5" si="4">K5/H5*100</f>
        <v>0</v>
      </c>
      <c r="M5" s="17">
        <f t="shared" ref="M5" si="5">I5*D5</f>
        <v>285000</v>
      </c>
      <c r="N5" s="15"/>
      <c r="O5" s="15"/>
    </row>
    <row r="6" spans="1:15">
      <c r="A6" s="26"/>
      <c r="B6" s="27"/>
      <c r="M6" s="23">
        <f>M5</f>
        <v>285000</v>
      </c>
    </row>
    <row r="7" spans="1:15">
      <c r="I7" s="18"/>
      <c r="J7" s="2"/>
    </row>
  </sheetData>
  <mergeCells count="9">
    <mergeCell ref="K3:K4"/>
    <mergeCell ref="L3:L4"/>
    <mergeCell ref="M3:M4"/>
    <mergeCell ref="A1:M2"/>
    <mergeCell ref="A3:A4"/>
    <mergeCell ref="C3:D3"/>
    <mergeCell ref="H3:H4"/>
    <mergeCell ref="I3:I4"/>
    <mergeCell ref="J3:J4"/>
  </mergeCells>
  <pageMargins left="1" right="1" top="1" bottom="1" header="0.5" footer="0.5"/>
  <pageSetup paperSize="9" scale="72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2025-06-17T13:30:02Z</dcterms:modified>
</cp:coreProperties>
</file>